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firstSheet="1" activeTab="1"/>
  </bookViews>
  <sheets>
    <sheet name="附件1辽宁省眼科等6类医疗服务项目价格信息表" sheetId="1" r:id="rId1"/>
    <sheet name="眼科" sheetId="3" r:id="rId2"/>
    <sheet name="心血管系统" sheetId="4" r:id="rId3"/>
    <sheet name="口腔类" sheetId="5" r:id="rId4"/>
    <sheet name="耳鼻喉类" sheetId="6" r:id="rId5"/>
    <sheet name="骨骼肌肉类" sheetId="7" r:id="rId6"/>
    <sheet name="神经系统类" sheetId="8" r:id="rId7"/>
  </sheets>
  <definedNames>
    <definedName name="_xlnm._FilterDatabase" localSheetId="0" hidden="1">附件1辽宁省眼科等6类医疗服务项目价格信息表!$A$3:$H$1454</definedName>
    <definedName name="_xlnm._FilterDatabase" localSheetId="1" hidden="1">眼科!$A$4:$J$238</definedName>
    <definedName name="_xlnm._FilterDatabase" localSheetId="2" hidden="1">心血管系统!$A$4:$J$299</definedName>
    <definedName name="_xlnm._FilterDatabase" localSheetId="3" hidden="1">口腔类!$A$4:$J$200</definedName>
    <definedName name="_xlnm._FilterDatabase" localSheetId="4" hidden="1">耳鼻喉类!$A$4:$J$318</definedName>
    <definedName name="_xlnm._FilterDatabase" localSheetId="6" hidden="1">神经系统类!$A$4:$J$180</definedName>
    <definedName name="__xlfn.IFERROR" hidden="1">#NAME?</definedName>
    <definedName name="_xlnm.Print_Titles" localSheetId="0">附件1辽宁省眼科等6类医疗服务项目价格信息表!$3:$3</definedName>
  </definedNames>
  <calcPr calcId="144525"/>
</workbook>
</file>

<file path=xl/sharedStrings.xml><?xml version="1.0" encoding="utf-8"?>
<sst xmlns="http://schemas.openxmlformats.org/spreadsheetml/2006/main" count="11313" uniqueCount="3939">
  <si>
    <t>附件1</t>
  </si>
  <si>
    <t>辽宁省眼科等6类医疗服务项目价格信息表</t>
  </si>
  <si>
    <t>序号</t>
  </si>
  <si>
    <t>项目编码</t>
  </si>
  <si>
    <t>项目名称</t>
  </si>
  <si>
    <t>项目内涵</t>
  </si>
  <si>
    <t>计价单位</t>
  </si>
  <si>
    <t>计价说明</t>
  </si>
  <si>
    <t>拟定价格</t>
  </si>
  <si>
    <t>一</t>
  </si>
  <si>
    <t>眼科类</t>
  </si>
  <si>
    <t>解释说明：
1.所定价格属于政府指导价为最高限价，下浮不限；同时，医疗机构有关创新改良，可以采取“现有项目兼容”的方式简化处理，无需申报新增医疗服务价格项目，向所属医保部门报备后直接按照对应的整合项目执行即可。
2.“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3.“加收”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6.涉及“复杂”等内涵未尽的表述，除立项指南中已明确的情形外，医院实践中按照“复杂”情形计费的，应以国家级技术规范、临床指南或专家共识中的明确定性为前提，下同。
7.价格构成中所称的“穿刺”为主项操作涉及的必要穿刺步骤。
8.涉及“包括……”“…… 等”的，属于开放型表述，所指对象不仅局限于表述中列明的事项，也包括未列明的同类事项。
9.价格项目可应用人工智能辅助进行的，可直接按主项目收费，不同时收费。
10.除立项指南中单独说明可按检查方式叠加收费的价格项目外，其他价格项目单次诊疗过程中仅能收费一次。
11.所称的“儿童”是指6岁及以下未成年人。周岁的计算方法以法律的相关规定为准。</t>
  </si>
  <si>
    <t>012403000010000</t>
  </si>
  <si>
    <t>视力检查费（普通）</t>
  </si>
  <si>
    <t>通过远视力、近视力、光机能（包括光感及光定位）、伪盲检查等多种方式对视力进行检查。价格涵盖眼部遮盖、检查、记录、出具结果报告等步骤所需的人力资源和基本物质资源消耗。</t>
  </si>
  <si>
    <t>次</t>
  </si>
  <si>
    <t>012403000020000</t>
  </si>
  <si>
    <t>视力检查费（特殊）</t>
  </si>
  <si>
    <t>通过各种特殊方式对视力进行检查。价格涵盖设备准备、检查、记录、出具结果报告等步骤所需的人力资源和基本物质资源消耗。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</si>
  <si>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</si>
  <si>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</si>
  <si>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</si>
  <si>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通过散瞳、电脑、检影等不同方式测量眼睛的屈光状态。价格涵盖散瞳、电脑及人工测视力、测瞳距、确定屈光度数、记录、出具结果报告等步骤所需的人力资源和基本物质资源消耗。</t>
  </si>
  <si>
    <t>仅做散瞳或缩瞳按60%收取。</t>
  </si>
  <si>
    <t>012403000030001</t>
  </si>
  <si>
    <t>散瞳验光费-儿童（加收）</t>
  </si>
  <si>
    <t>012403000040000</t>
  </si>
  <si>
    <t>显然验光费</t>
  </si>
  <si>
    <t>通过反复插试镜片，确定矫正视力度数。价格涵盖戴试镜架、插试镜片、调整度数、记录、出具结果报告等步骤所需的人力资源和基本物质资源消耗。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</si>
  <si>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</si>
  <si>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</si>
  <si>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</si>
  <si>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</si>
  <si>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通过接触或非接触方式进行眼压测量。价格涵盖检查、测量、记录、出具结果报告等步骤所需的人力资源和基本物质资源消耗。</t>
  </si>
  <si>
    <t>单侧</t>
  </si>
  <si>
    <t>眼压日曲线描记按照眼压检查实际开展次数收费。每次单侧检查累计收费不得超过50元。</t>
  </si>
  <si>
    <t>012403000060000</t>
  </si>
  <si>
    <t>眼压检查费（青光眼激发）</t>
  </si>
  <si>
    <t>指通过各种方式激发眼压升高后进行眼压测量。价格涵盖试验准备、眼压测量、诱导、再次测量、记录、出具结果报告等步骤所需的人力资源和基本物质资源消耗。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</si>
  <si>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</si>
  <si>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</si>
  <si>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</si>
  <si>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</si>
  <si>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</si>
  <si>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通过不同方式检查色弱、色盲情况。价格涵盖检查、记录、出具结果报告等步骤所需的人力资源和基本物质资源消耗。</t>
  </si>
  <si>
    <t>012403000080000</t>
  </si>
  <si>
    <t>视野检查费</t>
  </si>
  <si>
    <t>通过各种方式对视野进行评估。价格涵盖应用视野检查设备、记录、出具结果报告等步骤所需的人力资源和基本物质资源消耗。</t>
  </si>
  <si>
    <t>012403000090000</t>
  </si>
  <si>
    <t>泪液分泌功能测定费</t>
  </si>
  <si>
    <t>通过各种方式对泪液分泌功能进行测定。价格涵盖放置纸条、测定滤纸浸湿长度、记录并分析结果等步骤所需的人力资源和基本物质资源消耗。</t>
  </si>
  <si>
    <t>012403000100000</t>
  </si>
  <si>
    <t>泪膜分析测定费</t>
  </si>
  <si>
    <t>通过各种方式对泪膜进行分析测定。价格涵盖设备准备、检查、记录、分析、出具结果报告等步骤所需的人力资源和基本物质资源消耗。</t>
  </si>
  <si>
    <t>012403000110000</t>
  </si>
  <si>
    <t>复视检查费</t>
  </si>
  <si>
    <t>通过各种方式对复视情况进行检查。价格涵盖设备准备、检查、记录、分析、出具结果报告等步骤所需的人力资源和基本物质资源消耗。</t>
  </si>
  <si>
    <t>012403000110001</t>
  </si>
  <si>
    <t>复视检查费-儿童（加收）</t>
  </si>
  <si>
    <t>012403000120000</t>
  </si>
  <si>
    <t>斜视度测定费</t>
  </si>
  <si>
    <t>通过各种方式测定斜视度数。价格涵盖设备准备、检查、记录、分析、出具结果报告等步骤所需的人力资源和基本物质资源消耗。</t>
  </si>
  <si>
    <t>012403000120001</t>
  </si>
  <si>
    <t>斜视度测定费-儿童（加收）</t>
  </si>
  <si>
    <t>012403000130000</t>
  </si>
  <si>
    <t>角膜地形图检查费</t>
  </si>
  <si>
    <t>通过各种方式或设备检测角膜形态。价格涵盖设备准备、扫描、记录、分析、出具结果报告等步骤所需的人力资源和基本物质资源消耗。</t>
  </si>
  <si>
    <t>只做角膜厚度检查按25%收取。</t>
  </si>
  <si>
    <t>价格专家评审意见“只做角膜厚度检查收取25.5元”，≠25%</t>
  </si>
  <si>
    <t>012403000140000</t>
  </si>
  <si>
    <t>角膜曲率测量费</t>
  </si>
  <si>
    <t>通过各种方式或设备测量角膜曲率。价格涵盖设备准备、测量、记录、分析、出具结果报告等步骤所需的人力资源和基本物质资源消耗。</t>
  </si>
  <si>
    <t>012403000150000</t>
  </si>
  <si>
    <t>角膜/结膜取样费</t>
  </si>
  <si>
    <t>通过各种方式获取角膜、结膜标本。价格涵盖取样、送检、处理用物等步骤所需的人力资源和基本物质资源消耗。</t>
  </si>
  <si>
    <t>角膜、结膜分别获取标本可分别计价。</t>
  </si>
  <si>
    <t>价格专家评审有儿童加收4.7元，此表没有</t>
  </si>
  <si>
    <t>012403000160000</t>
  </si>
  <si>
    <t>眼活体细胞检查费</t>
  </si>
  <si>
    <t>通过各种设备观察眼部细胞。价格涵盖设备准备、扫描、记录、分析、出具结果报告等步骤所需的人力资源和基本物质资源消耗。</t>
  </si>
  <si>
    <t>012403000170000</t>
  </si>
  <si>
    <t>牵拉试验费</t>
  </si>
  <si>
    <t>通过牵拉角膜缘外结膜，判断眼球运动、主动肌收缩力量和复视情况。价格涵盖牵拉、观察分析、记录、分析、出具结果报告等步骤所需的人力资源和基本物质资源消耗。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</si>
  <si>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</si>
  <si>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</si>
  <si>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</si>
  <si>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</si>
  <si>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通过各种方式判断上睑下垂情况。价格涵盖准备、测量、记录、分析、出具结果报告以及必要时滴药等步骤所需的人力资源和基本物质资源消耗。</t>
  </si>
  <si>
    <t>012403000190000</t>
  </si>
  <si>
    <t>双眼视觉功能检查费</t>
  </si>
  <si>
    <t>通过人工或设备，评估聚散功能、调节功能和立体视觉。价格涵盖设备准备、调节、检查、记录、分析、出具结果报告等步骤所需的人力资源和基本物质资源消耗。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</si>
  <si>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</si>
  <si>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</si>
  <si>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</si>
  <si>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</si>
  <si>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</si>
  <si>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</si>
  <si>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</si>
  <si>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</si>
  <si>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</si>
  <si>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</si>
  <si>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</si>
  <si>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</si>
  <si>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</si>
  <si>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</si>
  <si>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通过眼底镜观察眼底结构。价格涵盖设备准备、观察、记录、出具结果报告等步骤所需的人力资源与基本物质资源消耗。</t>
  </si>
  <si>
    <t>012403000220000</t>
  </si>
  <si>
    <t>眼底血管造影费</t>
  </si>
  <si>
    <t>通过设备获得造影后的眼底血管图像。价格涵盖散瞳、注射、拍照、记录、出具结果报告等步骤所需的人力资源和基本物质资源消耗。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</si>
  <si>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</si>
  <si>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</si>
  <si>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</si>
  <si>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</si>
  <si>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</si>
  <si>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2.单侧检查收费最多不超过234元。</t>
  </si>
  <si>
    <t>012403000240000</t>
  </si>
  <si>
    <t>眼球突出度测量费</t>
  </si>
  <si>
    <t>通过各种方式测量眼球突出度。价格涵盖设备准备、观察测量、记录、出具结果报告等步骤所需的人力资源和基本物质资源消耗。</t>
  </si>
  <si>
    <t>012403000250000</t>
  </si>
  <si>
    <t>眼外肌功能检查费</t>
  </si>
  <si>
    <t>通过分析眼球运动轨迹，评估眼外肌功能。价格涵盖移动光源、观察、记录、出具结果报告所需的人力资源和基本物质资源消耗。</t>
  </si>
  <si>
    <t>012403000250001</t>
  </si>
  <si>
    <t>眼外肌功能检查费-儿童（加收）</t>
  </si>
  <si>
    <t>012403000260000</t>
  </si>
  <si>
    <t>眼像差检查费</t>
  </si>
  <si>
    <t>应用各种检查仪器分析视觉质量。价格涵盖设备准备、检查测定、记录、分析、出具结果报告等步骤所需的人力资源和基本物质资源消耗。</t>
  </si>
  <si>
    <t>012403000270000</t>
  </si>
  <si>
    <t>眼轴测量费</t>
  </si>
  <si>
    <t>应用各种检查仪器测定眼轴。价格涵盖消毒、设备准备、测量、重复多次、记录、分析、出具结果报告等步骤所需的人力资源和基本物质资源消耗。</t>
  </si>
  <si>
    <t>012403000280000</t>
  </si>
  <si>
    <t>眼震电图费</t>
  </si>
  <si>
    <t>通过各种方式评估眼球运动功能和平衡机制。价格涵盖放置电极、检查、记录、分析、出具结果报告等步骤所需的人力资源和基本物质资源消耗。</t>
  </si>
  <si>
    <t>012403000290000</t>
  </si>
  <si>
    <t>代偿头位测定费</t>
  </si>
  <si>
    <t>通过各种方式检查头部偏斜情况。价格涵盖摆位、设备准备、调整头位、记录、分析、出具结果报告等步骤所需的人力资源和基本物质资源消耗。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</si>
  <si>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</si>
  <si>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</si>
  <si>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</si>
  <si>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</si>
  <si>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利用房角镜进行各类检查。价格涵盖摆位、设备准备、检查、记录、分析、出具结果报告等步骤所需的人力资源和基本物质资源消耗。</t>
  </si>
  <si>
    <t>012403000310000</t>
  </si>
  <si>
    <t>裂隙灯检查费</t>
  </si>
  <si>
    <t>通过应用裂隙灯显微镜进行各类检查。价格涵盖摆位、设备准备、测试、记录、分析、出具结果报告等步骤所需的人力资源和基本物质资源消耗。</t>
  </si>
  <si>
    <t>012403000320000</t>
  </si>
  <si>
    <t>眼部超声生物显微镜检查费</t>
  </si>
  <si>
    <t>利用超声生物显微镜（UBM）检查眼内结构。价格涵盖设备准备、探头检查、图像采集存储、记录、分析、出具结果报告等步骤所需的人力资源和基本物质资源消耗。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</si>
  <si>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</si>
  <si>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</si>
  <si>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通过相干光断层扫描设备对眼部进行扫描，辅助进行眼部疾病的鉴别和诊断。价格涵盖设备准备、扫描、记录、分析、出具结果报告等步骤所需的人力资源和基本物质资源消耗。</t>
  </si>
  <si>
    <t>眼底、眼前节、眼底血管可分别计价。</t>
  </si>
  <si>
    <t>013103000010000</t>
  </si>
  <si>
    <t>注射费（结膜下）</t>
  </si>
  <si>
    <t>通过对结膜下注射药物，达到治疗目的。价格涵盖核对信息、定位、消毒、穿刺、注射、拔针、按压、遮盖、观察用药反应、处理用物等步骤所需的人力资源和基本物质资源消耗。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</si>
  <si>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</si>
  <si>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</si>
  <si>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</si>
  <si>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</si>
  <si>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
（球后/球旁）</t>
  </si>
  <si>
    <t>通过对球后、球旁注射药物，达到治疗目的。价格涵盖核对信息、定位、消毒、穿刺、注射、拔针、按压、遮盖、观察用药反应、处理用物等步骤所需的人力资源和基本物质资源消耗。</t>
  </si>
  <si>
    <t>013103000020001</t>
  </si>
  <si>
    <t>注射费（球后/球旁）-儿童（加收）</t>
  </si>
  <si>
    <t>013103000030000</t>
  </si>
  <si>
    <t>睑板腺治疗费</t>
  </si>
  <si>
    <t>通过按摩睑板腺，缓解睑板腺功能障碍。价格涵盖表面麻醉、局部按摩、清洁等步骤所需的人力资源与基本物质资源消耗。</t>
  </si>
  <si>
    <t>单睑</t>
  </si>
  <si>
    <t>013103000040000</t>
  </si>
  <si>
    <t>结膜磨擦挤压费</t>
  </si>
  <si>
    <t>通过摩擦挤压结膜，治疗结膜炎。价格涵盖表面麻醉、开睑、摩擦挤压等步骤所需的人力资源和基本物质资源消耗。</t>
  </si>
  <si>
    <t>013103000050000</t>
  </si>
  <si>
    <t>泪道冲洗费</t>
  </si>
  <si>
    <t>通过冲洗泪道进行疏通。价格涵盖摆位、消毒、开睑、插入泪小点、冲洗、记录结果等步骤所需的人力资源和基本物质资源消耗。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</si>
  <si>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</si>
  <si>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</si>
  <si>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</si>
  <si>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</si>
  <si>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</si>
  <si>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</si>
  <si>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通过冲洗结膜囊进行清洁。价格涵盖开睑、冲洗等步骤所需的人力资源和基本物质资源消耗。</t>
  </si>
  <si>
    <t>013103000060001</t>
  </si>
  <si>
    <t>结膜囊冲洗费-儿童（加收）</t>
  </si>
  <si>
    <t>013103000070000</t>
  </si>
  <si>
    <t>角膜/结膜异物取出费</t>
  </si>
  <si>
    <t>通过各种方式剔除或拨除角膜异物、结膜结石等异物。价格涵盖消毒、剔除或拨除、涂药等步骤所需的人力资源和基本物质资源消耗。</t>
  </si>
  <si>
    <t>013103000070001</t>
  </si>
  <si>
    <t>角膜/结膜异物取出费-儿童（加收）</t>
  </si>
  <si>
    <t>013103000070100</t>
  </si>
  <si>
    <t>角膜/结膜异物取出费-倒睫拔除费（扩展）</t>
  </si>
  <si>
    <t>013103000080000</t>
  </si>
  <si>
    <t>电解倒睫费</t>
  </si>
  <si>
    <t>通过电解方式拔除倒睫。价格涵盖消毒、放置电极、拔除等步骤所需的人力资源和基本物质资源消耗。</t>
  </si>
  <si>
    <t>013103000090000</t>
  </si>
  <si>
    <t>眼内穿刺费</t>
  </si>
  <si>
    <t>通过穿刺眼内进行抽吸、引流、冲洗或注射等。价格涵盖消毒、穿刺、完成相应诊疗操作等步骤所需的人力资源和基本物质资源消耗。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</si>
  <si>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</si>
  <si>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</si>
  <si>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</si>
  <si>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</si>
  <si>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</si>
  <si>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通过各种能量设备消融或治疗眼球内病变。价格涵盖散瞳、设备准备、调整参数、能量治疗等步骤所需的人力资源和基本物质资源消耗。</t>
  </si>
  <si>
    <t>013103000110000</t>
  </si>
  <si>
    <t>视功能训练费</t>
  </si>
  <si>
    <t>通过各种方式对弱视等视功能障碍进行训练。价格涵盖摆位、设备准备、实施训练等所需的人力资源与基本物质资源消耗。</t>
  </si>
  <si>
    <t>次按半小时为基础计价，每增加10分钟加收8元，每日不超过47元。</t>
  </si>
  <si>
    <t>价格专家评审未写“每日不超过47元”</t>
  </si>
  <si>
    <t>013103000120000</t>
  </si>
  <si>
    <t>义眼片安装费</t>
  </si>
  <si>
    <t>将义眼片、义眼放置于患者眼窝。价格涵盖开睑、安装、调改、宣教等步骤所需的人力资源和基本物质资源消耗。</t>
  </si>
  <si>
    <t>013103000130000</t>
  </si>
  <si>
    <t>人工泪管置管费</t>
  </si>
  <si>
    <t>通过放置人工泪管，疏通泪道。价格涵盖消毒、扩张、置管等步骤所需的人力资源和基本物质资源消耗。</t>
  </si>
  <si>
    <t>013103000130001</t>
  </si>
  <si>
    <t>人工泪管置入费-儿童（加收）</t>
  </si>
  <si>
    <t>013103000140000</t>
  </si>
  <si>
    <t>人工泪管取出费</t>
  </si>
  <si>
    <t>通过引导取出放置的人工泪管。价格涵盖消毒、扩张、取出等步骤所需的人力资源和基本物质资源消耗。</t>
  </si>
  <si>
    <t>013103000150000</t>
  </si>
  <si>
    <t>泪小点封闭费</t>
  </si>
  <si>
    <t>通过各种方式封闭泪小点或泪小管。价格涵盖消毒、扩张、封闭等步骤所需的人力资源和基本物质资源消耗。</t>
  </si>
  <si>
    <t>013103000160000</t>
  </si>
  <si>
    <t>角膜/结膜拆线费</t>
  </si>
  <si>
    <t>通过各种方式拆除角膜/结膜缝线。价格涵盖消毒、拆线等步骤所需的人力资源和基本物质资源消耗。</t>
  </si>
  <si>
    <t>价格专家评审时提到在计价说明中增加“含显微镜”</t>
  </si>
  <si>
    <t>013103000160001</t>
  </si>
  <si>
    <t>角膜/结膜拆线费-儿童（加收）</t>
  </si>
  <si>
    <t>013304000010000</t>
  </si>
  <si>
    <t>晶状体摘除费</t>
  </si>
  <si>
    <t>通过超声乳化、娩核、晶状体切除或粉碎等各种方式完成病变晶状体摘除。价格涵盖手术计划、术区准备、切开、晶状体取出、缝合及必要时染色等步骤所需的人力资源和基本物质资源消耗。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</si>
  <si>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</si>
  <si>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</si>
  <si>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</si>
  <si>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</si>
  <si>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通过手术方式取出人工晶状体。价格涵盖手术计划、术区准备、切开、晶状体取出、缝合及必要时染色等步骤所需的人力资源和基本物质资源消耗。</t>
  </si>
  <si>
    <t>013304000020001</t>
  </si>
  <si>
    <t>人工晶状体取出费-儿童（加收）</t>
  </si>
  <si>
    <t>价格专家评审有儿童加收336元，不等于20%</t>
  </si>
  <si>
    <t>013304000030000</t>
  </si>
  <si>
    <t>人工晶状体植入费（常规）</t>
  </si>
  <si>
    <t>通过手术方式完成人工晶状体植入。价格涵盖手术计划、术区准备、切口制作、注入粘弹剂、植入、缝合等步骤所需的人力资源和基本物质资源消耗。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</si>
  <si>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</si>
  <si>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</si>
  <si>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</si>
  <si>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</si>
  <si>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</si>
  <si>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</si>
  <si>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</si>
  <si>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</si>
  <si>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</si>
  <si>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</si>
  <si>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</si>
  <si>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</si>
  <si>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</si>
  <si>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</si>
  <si>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</si>
  <si>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通过手术方式从玻璃体腔取出人工晶状体并完成复位。价格涵盖手术计划、术区准备、切开、穿刺、注入粘弹剂、调整、必要时缝合等步骤所需的人力资源和基本物质资源消耗。</t>
  </si>
  <si>
    <t>013304000060001</t>
  </si>
  <si>
    <t>人工晶状体调位费（复杂）-儿童（加收）</t>
  </si>
  <si>
    <t>013304000070000</t>
  </si>
  <si>
    <t>玻璃体切除费</t>
  </si>
  <si>
    <t>通过各种手术方式切除玻璃体。价格涵盖手术计划、术区准备、切开、穿刺、灌注、切除、必要时缝合等步骤所需的人力资源和基本物质资源消耗。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</si>
  <si>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</si>
  <si>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</si>
  <si>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</si>
  <si>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</si>
  <si>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</si>
  <si>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</si>
  <si>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</si>
  <si>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</si>
  <si>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</si>
  <si>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</si>
  <si>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</si>
  <si>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</si>
  <si>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</si>
  <si>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</si>
  <si>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</si>
  <si>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</si>
  <si>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</si>
  <si>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</si>
  <si>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</si>
  <si>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</si>
  <si>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通过去除复杂情况下的小梁网或深层角巩膜组织，建立新的房水引流通道。价格涵盖手术计划、术区准备、切开、分离、穿刺、注入、切除、固定等步骤所需的人力资源和基本物质资源消耗。</t>
  </si>
  <si>
    <t>复杂情况指术中使用抗代谢药物的难治性青光眼。</t>
  </si>
  <si>
    <t>013304000110001</t>
  </si>
  <si>
    <t>小梁切除费（复杂）-儿童（加收）</t>
  </si>
  <si>
    <t>013304000120000</t>
  </si>
  <si>
    <t>小梁切开费</t>
  </si>
  <si>
    <t>通过切开房角或小梁网，建立新的房水引流通道。价格涵盖手术计划、术区准备、切开、分离、穿刺、注入、固定等步骤所需的人力资源和基本物质资源消耗。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</si>
  <si>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</si>
  <si>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</si>
  <si>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</si>
  <si>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</si>
  <si>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</si>
  <si>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</si>
  <si>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</si>
  <si>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</si>
  <si>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</si>
  <si>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通过扩张或切开施莱姆氏管（schlemm管）重建房水流出通道。价格涵盖手术计划、术区准备、切开、置入、成形、缝合、止血等手术步骤的人力资源和基本物质资源消耗。</t>
  </si>
  <si>
    <t>价格专家评审有“施莱姆氏管成形费-穿透性施莱姆氏管（schlemm管）成形费（加收）780元”，此表没有</t>
  </si>
  <si>
    <t>013304000140001</t>
  </si>
  <si>
    <t>施莱姆氏管成形费-儿童（加收）</t>
  </si>
  <si>
    <t>013304000150000</t>
  </si>
  <si>
    <t>结膜滤过泡修补费</t>
  </si>
  <si>
    <t>通过手术对结膜滤过泡进行修补、调整或切除。价格涵盖手术计划、术区准备、滤过泡处理、缝合、恢复前房等步骤所需的人力资源和基本物质资源消耗。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</si>
  <si>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</si>
  <si>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</si>
  <si>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</si>
  <si>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</si>
  <si>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</si>
  <si>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</si>
  <si>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</si>
  <si>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</si>
  <si>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</si>
  <si>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</si>
  <si>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</si>
  <si>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</si>
  <si>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</si>
  <si>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</si>
  <si>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</si>
  <si>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</si>
  <si>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</si>
  <si>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</si>
  <si>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</si>
  <si>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</si>
  <si>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</si>
  <si>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</si>
  <si>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</si>
  <si>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</si>
  <si>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</si>
  <si>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通过各种手术方式促使复杂情况下的视网膜脱离复位。价格涵盖手术计划、术区准备、设备准备、切开、穿刺、玻璃体切除、气液交换、复位、缝合等步骤所需的人力资源和基本物质资源消耗。</t>
  </si>
  <si>
    <t>1.不与玻璃体切除费同时收取。
2.复杂情况指：巨大裂孔、黄斑裂孔、取增殖膜/视网膜下膜、剥黄斑前膜情况下的视网膜脱离修复。
3.不伴视网膜脱离的黄斑前膜、黄斑裂孔，以及视网膜前（下）增殖膜的手术操作的按该项收费。</t>
  </si>
  <si>
    <t>价格专家评审时没有计价说明第3条</t>
  </si>
  <si>
    <t>013304000200001</t>
  </si>
  <si>
    <t>视网膜脱离修复费（复杂）-儿童（加收）</t>
  </si>
  <si>
    <t>013304000210000</t>
  </si>
  <si>
    <t>视网膜部分切除费</t>
  </si>
  <si>
    <t>通过手术方式切除部分视网膜，治疗视网膜相关疾病。价格涵盖手术计划、术区准备、设备准备、切开、穿刺、切除视网膜或病灶、缝合等步骤所需的人力资源和基本物质资源消耗。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</si>
  <si>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</si>
  <si>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</si>
  <si>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</si>
  <si>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</si>
  <si>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</si>
  <si>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</si>
  <si>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</si>
  <si>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</si>
  <si>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</si>
  <si>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通过各种方式穿刺睫状体脉络膜上腔，进行抽吸、引流、冲洗或注射等。价格涵盖手术计划、术区准备、切开结膜、穿刺、完成相应诊疗操作、缝合、恢复前房等步骤所需的人力资源和基本物质资源消耗。</t>
  </si>
  <si>
    <t>013304000230001</t>
  </si>
  <si>
    <t>睫状体脉络膜上腔穿刺费-儿童（加收）</t>
  </si>
  <si>
    <t>价格专家评审有儿童加收78元，≠20%</t>
  </si>
  <si>
    <t>013304000230011</t>
  </si>
  <si>
    <t>睫状体脉络膜上腔穿刺费-视网膜下穿刺费（加收）</t>
  </si>
  <si>
    <t>013304000240000</t>
  </si>
  <si>
    <t>脉络膜病损切除费</t>
  </si>
  <si>
    <t>通过手术方式切除脉络膜病损部分。价格涵盖手术计划、术区准备、切开结膜、分离、制作巩膜瓣、切除病损、缝合等步骤所需的人力资源和基本物质资源消耗。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</si>
  <si>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</si>
  <si>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</si>
  <si>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</si>
  <si>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</si>
  <si>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</si>
  <si>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</si>
  <si>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</si>
  <si>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</si>
  <si>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</si>
  <si>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</si>
  <si>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</si>
  <si>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</si>
  <si>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</si>
  <si>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</si>
  <si>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</si>
  <si>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</si>
  <si>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</si>
  <si>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</si>
  <si>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</si>
  <si>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</si>
  <si>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</si>
  <si>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</si>
  <si>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</si>
  <si>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</si>
  <si>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</si>
  <si>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</si>
  <si>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</si>
  <si>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</si>
  <si>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</si>
  <si>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</si>
  <si>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</si>
  <si>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</si>
  <si>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</si>
  <si>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</si>
  <si>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</si>
  <si>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</si>
  <si>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</si>
  <si>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</si>
  <si>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</si>
  <si>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</si>
  <si>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</si>
  <si>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</si>
  <si>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</si>
  <si>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</si>
  <si>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</si>
  <si>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
（常规）</t>
  </si>
  <si>
    <t>通过手术矫正、恢复眼睑功能或结构形态。价格涵盖手术计划、术区准备、消毒、切开或穿刺、缝合、必要时悬吊等步骤所需的人力资源和基本物质资源消耗。</t>
  </si>
  <si>
    <t>013304000320001</t>
  </si>
  <si>
    <t>睑成形费（常规）-儿童（加收）</t>
  </si>
  <si>
    <t>013304000330000</t>
  </si>
  <si>
    <t>睑成形费
（复杂）</t>
  </si>
  <si>
    <t>通过手术矫正、恢复复杂情况下的眼睑功能或结构形态。价格涵盖手术计划、术区准备、消毒、切开或穿刺、缝合、必要时悬吊等步骤所需的人力资源和基本物质资源消耗。</t>
  </si>
  <si>
    <t>复杂情况指：上睑下垂、睑退缩、睑外翻、倒睫、全眼睑重建。</t>
  </si>
  <si>
    <t>013304000330001</t>
  </si>
  <si>
    <t>睑成形费（复杂）-儿童（加收）</t>
  </si>
  <si>
    <t>013304000340000</t>
  </si>
  <si>
    <t>内外眦成形费</t>
  </si>
  <si>
    <t>通过各种方式矫正内眦、外眦畸形。价格涵盖手术计划、术区准备、消毒、切开或穿刺、必要时去除部分组织、缝合等步骤所需的人力资源和基本物质资源消耗。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</si>
  <si>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</si>
  <si>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</si>
  <si>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</si>
  <si>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</si>
  <si>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</si>
  <si>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</si>
  <si>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</si>
  <si>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</si>
  <si>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通过手术分离睑球粘连，改善眼球运动。价格涵盖手术计划、术区准备、消毒、分离、缝合等步骤所需的人力资源和基本物质资源消耗。</t>
  </si>
  <si>
    <t>013304000350001</t>
  </si>
  <si>
    <t>睑球粘连分离费-儿童（加收）</t>
  </si>
  <si>
    <t>013304000350011</t>
  </si>
  <si>
    <t>睑球粘连分离费-睑缘粘连分离术（减收）</t>
  </si>
  <si>
    <t>013304000360000</t>
  </si>
  <si>
    <t>结膜囊成形费</t>
  </si>
  <si>
    <t>通过手术恢复结膜囊功能或结构。价格涵盖手术计划、术区准备、切开、分离、成形、缝合及必要时生物组织材料移植等步骤所需的人力资源和基本物质资源消耗。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</si>
  <si>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</si>
  <si>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</si>
  <si>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</si>
  <si>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结膜囊成形费-结膜部分切除术（减收）</t>
  </si>
  <si>
    <t>013304000370000</t>
  </si>
  <si>
    <t>眼睑裂伤缝合费
（常规）</t>
  </si>
  <si>
    <t>通过手术对不累及睑缘和睑板的眼睑裂伤进行缝合。价格涵盖手术计划、术区准备、消毒、清创、缝合等步骤所需的人力资源和基本物质资源消耗。</t>
  </si>
  <si>
    <t>013304000370001</t>
  </si>
  <si>
    <t>眼睑裂伤缝合费（常规）-儿童（加收）</t>
  </si>
  <si>
    <t>013304000380000</t>
  </si>
  <si>
    <t>眼睑裂伤缝合费
（复杂）</t>
  </si>
  <si>
    <t>通过手术对复杂情况下的眼睑裂伤进行缝合。价格涵盖手术计划、术区准备、消毒、清创、缝合等步骤所需的人力资源和基本物质资源消耗。</t>
  </si>
  <si>
    <t>复杂情况指：累及睑缘或睑板的眼睑多发裂伤。</t>
  </si>
  <si>
    <t>013304000380001</t>
  </si>
  <si>
    <t>眼睑裂伤缝合费（复杂）-儿童（加收）</t>
  </si>
  <si>
    <t>013304000390000</t>
  </si>
  <si>
    <t>眼睑病变切除费</t>
  </si>
  <si>
    <t>通过手术去除眼睑肿物等病变。价格涵盖手术计划、术区准备、消毒、切除、缝合等步骤所需的人力资源和基本物质资源消耗。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</si>
  <si>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</si>
  <si>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</si>
  <si>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</si>
  <si>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</si>
  <si>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通过手术修复或重建受损的眼表结构。价格涵盖手术计划、术区准备、消毒、切除、缝合等步骤所需的人力资源和基本物质资源消耗。</t>
  </si>
  <si>
    <t>013304000400001</t>
  </si>
  <si>
    <t>眼表重建费-儿童（加收）</t>
  </si>
  <si>
    <t>013304000410000</t>
  </si>
  <si>
    <t>羊膜置入费</t>
  </si>
  <si>
    <t>通过手术置入羊膜组织来修复或重建受损的眼表结构。价格涵盖手术计划、术区准备、消毒、置入、缝合等步骤所需的人力资源和基本物质资源消耗。</t>
  </si>
  <si>
    <t>013304000410001</t>
  </si>
  <si>
    <t>羊膜置入费-儿童（加收）</t>
  </si>
  <si>
    <t>013304000420000</t>
  </si>
  <si>
    <t>角膜层间冲洗费</t>
  </si>
  <si>
    <t>通过各种方式对角膜层间进行冲洗。价格涵盖消毒、贴膜、穿刺、冲洗等步骤所需的人力资源和基本物质资源消耗。</t>
  </si>
  <si>
    <t>013304000420001</t>
  </si>
  <si>
    <t>角膜层间冲洗费-儿童（加收）</t>
  </si>
  <si>
    <t>013304000430000</t>
  </si>
  <si>
    <t>浅层角膜损伤修复费</t>
  </si>
  <si>
    <t>通过各种方式修复浅层角膜损伤。价格涵盖手术计划、术区准备、消毒、修复、涂药等步骤所需的人力资源和基本物质资源消耗。</t>
  </si>
  <si>
    <t>013304000430001</t>
  </si>
  <si>
    <t>浅层角膜损伤修复费-儿童（加收）</t>
  </si>
  <si>
    <t>013304000440000</t>
  </si>
  <si>
    <t>角膜部分切除费</t>
  </si>
  <si>
    <t>通过手术切除部分角膜。价格涵盖手术计划、术区准备、切除、缝合及必要时生物组织材料移植等步骤所需的人力资源和基本物质资源消耗。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</si>
  <si>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</si>
  <si>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</si>
  <si>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</si>
  <si>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</si>
  <si>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通过手术对角膜进行切削。价格涵盖手术计划、术区准备、切削、复位等步骤所需的人力资源和基本物质资源消耗。</t>
  </si>
  <si>
    <t>013304000450001</t>
  </si>
  <si>
    <t>角膜切削费-儿童（加收）</t>
  </si>
  <si>
    <t>013304000460000</t>
  </si>
  <si>
    <t>角膜基质透镜取出费</t>
  </si>
  <si>
    <t>通过手术制作角膜基质透镜并取出。价格涵盖手术计划、术区准备、制作角膜基质透镜、取出等步骤所需的人力资源和基本物质资源消耗。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</si>
  <si>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</si>
  <si>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</si>
  <si>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</si>
  <si>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</si>
  <si>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通过手术对角膜进行磨镶。价格涵盖手术计划、术区准备、制作角膜瓣、切削、冲洗、复位等步骤所需的人力资源和基本物质资源消耗。</t>
  </si>
  <si>
    <t>013304000470001</t>
  </si>
  <si>
    <t>角膜磨镶费-儿童（加收）</t>
  </si>
  <si>
    <t>013304000480000</t>
  </si>
  <si>
    <t>自体角膜转位费</t>
  </si>
  <si>
    <t>通过手术改变角膜位置。价格涵盖手术计划、术区准备、切割、旋转、缝合、形成前房等步骤所需的人力资源和基本物质资源消耗。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</si>
  <si>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</si>
  <si>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</si>
  <si>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</si>
  <si>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</si>
  <si>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</si>
  <si>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</si>
  <si>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</si>
  <si>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</si>
  <si>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</si>
  <si>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</si>
  <si>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</si>
  <si>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</si>
  <si>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</si>
  <si>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</si>
  <si>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</si>
  <si>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</si>
  <si>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</si>
  <si>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</si>
  <si>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</si>
  <si>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通过手术切除部分睫状体。价格涵盖手术计划、术区准备、切开、切除、缝合等步骤所需的人力资源和基本物质资源消耗。</t>
  </si>
  <si>
    <t>013304000520001</t>
  </si>
  <si>
    <t>睫状体部分切除费-儿童（加收）</t>
  </si>
  <si>
    <t>013304000530000</t>
  </si>
  <si>
    <t>眶壁修复费</t>
  </si>
  <si>
    <t>通过手术修复损伤的眼眶或眶壁。价格涵盖手术计划、术区准备、消毒、切开、分离、去除受损组织、复位、固定、缝合及必要时植入修复材料等步骤所需的人力资源和基本物质资源消耗。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</si>
  <si>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</si>
  <si>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</si>
  <si>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</si>
  <si>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</si>
  <si>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</si>
  <si>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</si>
  <si>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通过手术修复或调整眶隔脂肪或纤维组织。价格涵盖手术计划、术区准备、消毒、切开、修复、缝合等步骤所需的人力资源和基本物质资源消耗。</t>
  </si>
  <si>
    <t>013304000540001</t>
  </si>
  <si>
    <t>眶隔修复费-儿童（加收）</t>
  </si>
  <si>
    <t>013304000550000</t>
  </si>
  <si>
    <t>眼内容物摘除费</t>
  </si>
  <si>
    <t>通过手术去除所有眼内容物。价格涵盖手术计划、术区准备、切开、分离、去除全部眼内容物、处理眼窝、缝合等步骤所需的人力资源和基本物质资源消耗。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</si>
  <si>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</si>
  <si>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</si>
  <si>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</si>
  <si>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</si>
  <si>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通过手术摘除整个眼球。价格涵盖手术计划、术区准备、切开、分离、摘除眼球、处理眼窝、缝合等步骤所需的人力资源和基本物质资源消耗。</t>
  </si>
  <si>
    <t>1.不与“眼窝再造费”同时收费。</t>
  </si>
  <si>
    <t>计价说明只有1条，“1.”是否删除？</t>
  </si>
  <si>
    <t>013304000560001</t>
  </si>
  <si>
    <t>眼球摘除费-儿童（加收）</t>
  </si>
  <si>
    <t>013304000560011</t>
  </si>
  <si>
    <t>眼球摘除费-眶内容物摘除（加收）</t>
  </si>
  <si>
    <t>013304000570000</t>
  </si>
  <si>
    <t>眶内病变摘除费
（常规）</t>
  </si>
  <si>
    <t>通过手术方式摘除眶内肿物等病变。价格涵盖手术计划、术区准备、消毒、切开、分离、摘除、缝合等步骤所需的人力资源和基本物质资源消耗。</t>
  </si>
  <si>
    <t>013304000570001</t>
  </si>
  <si>
    <t>眶内肿物摘除费
（常规）-儿童（加收）</t>
  </si>
  <si>
    <t>013304000580000</t>
  </si>
  <si>
    <t>眶内病变摘除费
（复杂）</t>
  </si>
  <si>
    <t>通过手术方式实现复杂情况下的眶内肿物等病变摘除。价格涵盖手术计划、术区准备、消毒、切开眶壁、分离、摘除、修补充填、再造成形、缝合等步骤所需的人力资源和基本物质资源消耗。</t>
  </si>
  <si>
    <t>复杂情况指：眼球赤道后病变的摘除。</t>
  </si>
  <si>
    <t>013304000580001</t>
  </si>
  <si>
    <t>眶内肿物摘除费
（复杂）-儿童（加收）</t>
  </si>
  <si>
    <t>013304000590000</t>
  </si>
  <si>
    <t>眼眶减压费</t>
  </si>
  <si>
    <t>通过各种手术方式调整眶部组织，减轻压力。价格涵盖手术计划、术区准备、消毒、切开、分离、减压、修补充填、再造成形、缝合等步骤所需的人力资源和基本物质资源消耗。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</si>
  <si>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</si>
  <si>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</si>
  <si>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</si>
  <si>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</si>
  <si>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</si>
  <si>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</si>
  <si>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</si>
  <si>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</si>
  <si>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</si>
  <si>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</si>
  <si>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</si>
  <si>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</si>
  <si>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</si>
  <si>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</si>
  <si>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</si>
  <si>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</si>
  <si>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</si>
  <si>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</si>
  <si>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</si>
  <si>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</si>
  <si>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</si>
  <si>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</si>
  <si>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</si>
  <si>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</si>
  <si>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</si>
  <si>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</si>
  <si>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</si>
  <si>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</si>
  <si>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</si>
  <si>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</si>
  <si>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</si>
  <si>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</si>
  <si>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</si>
  <si>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</si>
  <si>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</si>
  <si>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</si>
  <si>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</si>
  <si>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</si>
  <si>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</si>
  <si>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</si>
  <si>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</si>
  <si>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</si>
  <si>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</si>
  <si>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</si>
  <si>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</si>
  <si>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</si>
  <si>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</si>
  <si>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</si>
  <si>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</si>
  <si>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</si>
  <si>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</si>
  <si>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</si>
  <si>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</si>
  <si>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</si>
  <si>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</si>
  <si>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</si>
  <si>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</si>
  <si>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</si>
  <si>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</si>
  <si>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</si>
  <si>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</si>
  <si>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</si>
  <si>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</si>
  <si>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</si>
  <si>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</si>
  <si>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</si>
  <si>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</si>
  <si>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</si>
  <si>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</si>
  <si>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</si>
  <si>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</si>
  <si>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</si>
  <si>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</si>
  <si>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</si>
  <si>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通过各种手术方式去除眼睑脂肪、皮肤、肌肉。价格涵盖手术计划、术区准备、消毒、切开或穿刺、必要时去除部分组织、缝合等步骤所需的人力资源和基本物质资源消耗。</t>
  </si>
  <si>
    <t>美容整形常用项目。</t>
  </si>
  <si>
    <t>市场调节价</t>
  </si>
  <si>
    <t>013304000730000</t>
  </si>
  <si>
    <t>重睑成形费</t>
  </si>
  <si>
    <t>通过各种手术方式实现重睑成形。价格涵盖手术计划、术区准备、消毒、切开或穿刺、必要时去除部分组织、缝合等步骤所需的人力资源和基本物质资源消耗。</t>
  </si>
  <si>
    <t>013304000740000</t>
  </si>
  <si>
    <t>眶距矫正费</t>
  </si>
  <si>
    <t>通过各种手术方式矫正眶距。价格涵盖手术计划、术区准备、消毒、切开、截骨/植骨、固定、缝合等步骤所需的人力资源和基本物质资源消耗。</t>
  </si>
  <si>
    <t>013304000750000</t>
  </si>
  <si>
    <t>隆眉弓手术费</t>
  </si>
  <si>
    <t>通过各种手术方式增加眉弓高度和立体感，改善面部轮廓。价格涵盖手术计划、术区准备、切开、冲洗、缝合等步骤所需的人力资源和基本物质资源消耗。</t>
  </si>
  <si>
    <t>013304000760000</t>
  </si>
  <si>
    <t>眉矫正手术费</t>
  </si>
  <si>
    <t>通过各种手术方式调整眉毛位置并改善其形态。价格涵盖手术计划、术区准备、切开、冲洗、缝合等步骤所需的人力资源和基本物质资源消耗。</t>
  </si>
  <si>
    <t>二</t>
  </si>
  <si>
    <t>心血管系统</t>
  </si>
  <si>
    <t>使用说明：
1.所定价格属于政府指导价为最高限价，下浮不限；同时，医疗机构有关创新改良，可以采取“现有项目兼容”的方式简化处理，无需申报新增医疗服务价格项目，向所属医保部门报备可直接按照对应的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普通电极片、可复用的操作器具等。基本物质资源消耗成本计入项目价格，不另行收费。除基本物质资源消耗以外的其他耗材，按照实际采购价格零差率销售。
6.“再次手术”，是指既往曾行心脏外科开胸或腔镜手术，因病情需要再次行心脏手术的情况。
7.“微创手术”，是指通过非传统正中切口进行开胸或腔镜手术的方式，包括但不限于部分胸骨切口、侧切口、腔镜入路等情况。
8.手术项目若需病理取样，地方定价时应考虑在原项目的价格构成中包含标本的留取和送检。
9.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
10.所称的“儿童”，指6周岁及以下，周岁的计算方法以法律的相关规定为准。
11.其他学科开展相应项目时，可据实收费。
12.未提及的部分肺动/静脉、体循环动脉等循环系统相关项目，后续在其他立项指南中列举。
13.价格构成中所称的“穿刺”为主项操作涉及的必要穿刺技术，价格构成中的穿刺操作不可收取相关费用；独立穿刺项目可按相应治疗价格项目收取。
14.涉及“包括……”“…… 等”的，属于开放型表述，所指对象不仅局限于表述中列明的事项，也包括未列明的同类事项。</t>
  </si>
  <si>
    <t>012408000020000</t>
  </si>
  <si>
    <t>心电监测费</t>
  </si>
  <si>
    <t>实时监测患者心率、心律、心电波形等，必要时监测呼吸频率、呼吸波形、血压、血氧饱和度等参数。价格涵盖皮肤清洁、安放电极、连接设备、设定参数、实时监测等步骤所需的人力资源、设备运转成本与基本物质资源消耗。</t>
  </si>
  <si>
    <t>小时</t>
  </si>
  <si>
    <t>012408000020100</t>
  </si>
  <si>
    <t>心电监测费-遥测心电监测（扩展）</t>
  </si>
  <si>
    <t>012408000030000</t>
  </si>
  <si>
    <t>常规心电图检查费</t>
  </si>
  <si>
    <t>通过心电图机体表采集十二导联及以下心电数据。价格涵盖皮肤清洁、安放电极、连接设备、采集信号、数据分析、出具报告等步骤所需的人力资源、设备运转成本与基本物质资源消耗。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</si>
  <si>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</si>
  <si>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</si>
  <si>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</si>
  <si>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</si>
  <si>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</si>
  <si>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</si>
  <si>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</si>
  <si>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</si>
  <si>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</si>
  <si>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</si>
  <si>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通过连续记录心电图数据分析心率变化情况。价格涵盖皮肤清洁、安放电极、连接设备、采集信号、数据分析、出具报告等步骤所需的人力资源、设备运转成本与基本物质资源消耗。</t>
  </si>
  <si>
    <t>每日收费不超过120元。</t>
  </si>
  <si>
    <t>012408000050000</t>
  </si>
  <si>
    <t>心电图负荷检查费</t>
  </si>
  <si>
    <t>通过各类运动负荷或药物诱导试验等方式，对比监测心电和血压变化，协助诊断疾病。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</si>
  <si>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</si>
  <si>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</si>
  <si>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通过获取连续的心电图监测数据，协助诊断疾病。价格涵盖皮肤清洁、安放电极、连接设备、采集信号、数据分析、出具报告等步骤所需的人力资源、设备运转成本与基本物质资源消耗。</t>
  </si>
  <si>
    <t>日</t>
  </si>
  <si>
    <t>1.单次检查收取不超过3天，个别患者确有必要的最多可收取5天费用。
2.数码采集低于12导的按80%收取。</t>
  </si>
  <si>
    <t>012408000070000</t>
  </si>
  <si>
    <t>心腔内超声心动图检查费</t>
  </si>
  <si>
    <t>通过将超声探头置于心腔内部，观察心脏各个腔室情况。价格涵盖皮肤清洁、静脉穿刺、置入导管、成像检查、撤除导管、数据分析、出具报告等步骤所需的人力资源、设备运转成本与基本物质资源消耗。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</si>
  <si>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</si>
  <si>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</si>
  <si>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</si>
  <si>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</si>
  <si>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</si>
  <si>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</si>
  <si>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</si>
  <si>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</si>
  <si>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通过动脉、静脉或心包置入三维标测电极，利用三维重建技术获取心腔三维结构。价格涵盖应用各种三维标测技术构建心腔三维图像所需的人力资源与基本物质资源消耗。</t>
  </si>
  <si>
    <t>012408000090000</t>
  </si>
  <si>
    <t>直立倾斜检查费</t>
  </si>
  <si>
    <t>通过改变体位，监测患者心率、血压和神智的变化，协助诊断疾病。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</si>
  <si>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</si>
  <si>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</si>
  <si>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</si>
  <si>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</si>
  <si>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</si>
  <si>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</si>
  <si>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通过无创的方式连续监测患者血压，获取24小时中多次血压监测数据。价格涵盖固定袖带、动态监测血压、采集数据、撤除袖带、分析、出具报告等步骤所需的人力资源与基本物质资源消耗。</t>
  </si>
  <si>
    <t>012408000120000</t>
  </si>
  <si>
    <t>无创肢体动脉检查费</t>
  </si>
  <si>
    <t>通过无创的方式评估外周动脉病变情况。价格涵盖皮肤清洁、节段性测压或安置传感器、采集数据、撤除传感器、分析、出具报告等步骤所需的人力资源与基本物质资源消耗。</t>
  </si>
  <si>
    <t>013107000030000</t>
  </si>
  <si>
    <t>心脏电除颤/电复律费</t>
  </si>
  <si>
    <t>通过体外直流电除颤/电复律以改变心律。价格涵盖设备安装、除颤或复律、撤除设备等步骤所需的人力资源和基本物质资源消耗。</t>
  </si>
  <si>
    <t>012408000130000</t>
  </si>
  <si>
    <t>连续无创容积变异指数监测费</t>
  </si>
  <si>
    <t>通过无创方式连续监测评估患者的血容量状态和液体反应性。价格涵盖连接设备，连续测量无创容积变异指数、记录数据、撤除设备等步骤所需的人力资源和基本物质资源消耗。</t>
  </si>
  <si>
    <t>012408000140000</t>
  </si>
  <si>
    <t>有创血流动力学监测费</t>
  </si>
  <si>
    <t>通过侵入性的方式测量血流动力学参数指标。价格涵盖连接设备、监测血流动力学相关数据、撤除设备等步骤所需的人力资源和基本物质资源消耗。</t>
  </si>
  <si>
    <t>012408000150000</t>
  </si>
  <si>
    <t>无创血流动力学检查费</t>
  </si>
  <si>
    <t>通过非侵入性的各种检查方法测量血流动力学参数指标。价格涵盖连接设备、监测血流动力学相关数据、撤除设备等步骤所需的人力资源和基本物质资源消耗。</t>
  </si>
  <si>
    <t>项</t>
  </si>
  <si>
    <t>本项目中的“各种检查方法”指：心血流图、心尖搏动图、心音图、心阻抗图、心排出量检查。</t>
  </si>
  <si>
    <t>013107000040000</t>
  </si>
  <si>
    <t>体外反搏治疗费</t>
  </si>
  <si>
    <t>通过球囊使主动脉内收缩期血压降低和舒张期血压增高。价格涵盖皮肤清洁、连接体外反搏设备行体外反搏治疗、撤除设备等所需步骤的人力资源和基本物质资源消耗。</t>
  </si>
  <si>
    <t>012408000010000</t>
  </si>
  <si>
    <t>心脏植入式装置适配费</t>
  </si>
  <si>
    <t>对已置入的心脏植入式电子装置进行程控测试。价格涵盖心脏植入式电子装置连接、数据读取分析、参数调整、功能优化、安全性检查等步骤所需的人力资源和基本物资消耗。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</si>
  <si>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</si>
  <si>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</si>
  <si>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</si>
  <si>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</si>
  <si>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</si>
  <si>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通过介入的方式对冠状动脉进行检查。价格涵盖手术计划、术区准备、消毒铺巾、建立通路、冠状动脉造影、撤除、闭合血管通路等手术步骤所需的人力资源和基本物质资源消耗。</t>
  </si>
  <si>
    <t>只做左心室造影或右心室造影按90%收取。</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</si>
  <si>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</si>
  <si>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</si>
  <si>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</si>
  <si>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</si>
  <si>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</si>
  <si>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</si>
  <si>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</si>
  <si>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</si>
  <si>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</si>
  <si>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</si>
  <si>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</si>
  <si>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</si>
  <si>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</si>
  <si>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</si>
  <si>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</si>
  <si>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</si>
  <si>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</si>
  <si>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</si>
  <si>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</si>
  <si>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</si>
  <si>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</si>
  <si>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</si>
  <si>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</si>
  <si>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</si>
  <si>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</si>
  <si>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</si>
  <si>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</si>
  <si>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</si>
  <si>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</si>
  <si>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</si>
  <si>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</si>
  <si>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</si>
  <si>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</si>
  <si>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</si>
  <si>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</si>
  <si>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</si>
  <si>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</si>
  <si>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</si>
  <si>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</si>
  <si>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</si>
  <si>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</si>
  <si>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</si>
  <si>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</si>
  <si>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</si>
  <si>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通过介入方式对冠状动脉进行溶栓治疗。价格涵盖手术计划、术区准备、消毒铺巾、建立通路、溶栓、确认治疗效果、撤除、闭合通路等手术步骤所需的人力资源和基本物质资源消耗。不含冠状动脉造影。</t>
  </si>
  <si>
    <t>左主干、左前降支、左回旋支、右冠状动脉及每支桥血管分别按一根血管计价。</t>
  </si>
  <si>
    <t>价格评审时计价单位按血管</t>
  </si>
  <si>
    <t>013308000070001</t>
  </si>
  <si>
    <t>冠状动脉溶栓费-儿童（加收）</t>
  </si>
  <si>
    <t>013107000050000</t>
  </si>
  <si>
    <t>主动脉内球囊反搏安装费</t>
  </si>
  <si>
    <t>安装并运行球囊反搏设备。价格涵盖经皮穿刺或切开、球囊导管送至降主动脉、固定导管、连接机器、启动反搏等手术步骤所需的人力资源和基本物质资源消耗。</t>
  </si>
  <si>
    <t>013107000060000</t>
  </si>
  <si>
    <t>主动脉内球囊反搏取出费</t>
  </si>
  <si>
    <t>停止并撤除球囊反搏设备。价格涵盖停止设备、球囊排气、撤除导管、缝合或压迫止血等手术步骤所需的人力资源和基本物质资源消耗。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</si>
  <si>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</si>
  <si>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</si>
  <si>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</si>
  <si>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</si>
  <si>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</si>
  <si>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</si>
  <si>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</si>
  <si>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</si>
  <si>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</si>
  <si>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</si>
  <si>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通过导管检查测量主动脉压、左心室压等指标。价格涵盖手术计划、术区准备、消毒铺巾、置入鞘管、测定压力、撤除、闭合通路等手术步骤所需的人力资源和基本物质资源消耗。</t>
  </si>
  <si>
    <t>012408000240001</t>
  </si>
  <si>
    <t>左心导管检查费-儿童（加收）</t>
  </si>
  <si>
    <t>013308000080000</t>
  </si>
  <si>
    <t>主动脉瓣成形费（介入）</t>
  </si>
  <si>
    <t>通过介入的方式治疗主动脉瓣瓣膜狭窄或关闭不全。价格涵盖手术计划、术区准备、消毒铺巾、建立通路、病变瓣膜成形、撤除、闭合血管通路等手术步骤所需的人力资源和基本物质资源消耗。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</si>
  <si>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</si>
  <si>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</si>
  <si>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</si>
  <si>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</si>
  <si>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</si>
  <si>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</si>
  <si>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</si>
  <si>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</si>
  <si>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通过介入的方式治疗二尖瓣瓣膜狭窄或关闭不全。价格涵盖手术计划、术区准备、消毒铺巾、建立通路、病变瓣膜成形、撤除、闭合血管通路等手术步骤所需的人力资源和基本物质资源消耗。</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</si>
  <si>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</si>
  <si>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</si>
  <si>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</si>
  <si>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</si>
  <si>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</si>
  <si>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</si>
  <si>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</si>
  <si>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</si>
  <si>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013308000100000</t>
  </si>
  <si>
    <t>主动脉瓣置换费（介入）</t>
  </si>
  <si>
    <t>通过介入的方式用人工瓣膜替换病变瓣膜。价格涵盖手术计划、术区准备、消毒铺巾、建立通路、人工瓣膜输送、撤除、闭合血管通路等手术步骤所需的人力资源和基本物质治疗消耗。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</si>
  <si>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</si>
  <si>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</si>
  <si>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</si>
  <si>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</si>
  <si>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</si>
  <si>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</si>
  <si>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</si>
  <si>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</si>
  <si>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</si>
  <si>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</si>
  <si>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</si>
  <si>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</si>
  <si>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</si>
  <si>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</si>
  <si>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</si>
  <si>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</si>
  <si>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</si>
  <si>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</si>
  <si>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013308000120001</t>
  </si>
  <si>
    <t>结构性心脏病封堵费（常规）-儿童（加收）</t>
  </si>
  <si>
    <t>013308000130000</t>
  </si>
  <si>
    <t>结构性心脏病封堵费（复杂）</t>
  </si>
  <si>
    <t>通过介入的方式治疗复杂结构性心脏病。价格涵盖手术计划、术区准备、消毒铺巾、建立通路、释放封堵装置、撤除、闭合血管通路等手术步骤所需的人力资源和基本物质资源消耗。</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</si>
  <si>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</si>
  <si>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</si>
  <si>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</si>
  <si>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</si>
  <si>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</si>
  <si>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</si>
  <si>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</si>
  <si>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</si>
  <si>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</si>
  <si>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</si>
  <si>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</si>
  <si>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</si>
  <si>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</si>
  <si>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</si>
  <si>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</si>
  <si>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</si>
  <si>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</si>
  <si>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</si>
  <si>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</si>
  <si>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</si>
  <si>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</si>
  <si>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</si>
  <si>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通过介入的方式消融复杂心律失常病灶。价格涵盖手术计划、术区准备、消毒铺巾、建立通路、穿刺、采用不同的消融能量或介质进行消融、撤除、闭合血管通路等手术步骤所需的人力资源和基本物质资源消耗。</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</si>
  <si>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</si>
  <si>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</si>
  <si>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</si>
  <si>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</si>
  <si>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</si>
  <si>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</si>
  <si>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</si>
  <si>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</si>
  <si>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</si>
  <si>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</si>
  <si>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</si>
  <si>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</si>
  <si>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</si>
  <si>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</si>
  <si>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</si>
  <si>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</si>
  <si>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</si>
  <si>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</si>
  <si>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</si>
  <si>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</si>
  <si>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</si>
  <si>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</si>
  <si>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</si>
  <si>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</si>
  <si>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</si>
  <si>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通过手术取出植入式心电监测器。价格涵盖手术计划、术区准备、消毒铺巾、取出、缝合等步骤所需的人力资源和基本物质资源消耗。</t>
  </si>
  <si>
    <t>价格专家评审287元</t>
  </si>
  <si>
    <t>013308000210001</t>
  </si>
  <si>
    <t>植入式心电监测器取出费-儿童（加收）</t>
  </si>
  <si>
    <t>013308000220000</t>
  </si>
  <si>
    <t>永久起搏器安装费</t>
  </si>
  <si>
    <t>通过介入的方式安装单腔、双腔或无导线永久起搏器。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</si>
  <si>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</si>
  <si>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</si>
  <si>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</si>
  <si>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</si>
  <si>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</si>
  <si>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</si>
  <si>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</si>
  <si>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</si>
  <si>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</si>
  <si>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</si>
  <si>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</si>
  <si>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</si>
  <si>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</si>
  <si>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</si>
  <si>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</si>
  <si>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</si>
  <si>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</si>
  <si>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</si>
  <si>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永久起搏器电极取出费-植入式心脏复律除颤器电极更换（扩展）</t>
  </si>
  <si>
    <t>013308000231100</t>
  </si>
  <si>
    <t>永久起搏器电极取出费-植入式心脏收缩力调节器电极更换(扩展）</t>
  </si>
  <si>
    <t>013308000240000</t>
  </si>
  <si>
    <t>永久起搏器更换费</t>
  </si>
  <si>
    <t>通过介入的方式取出原起搏器，更换新的起搏器。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</si>
  <si>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</si>
  <si>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</si>
  <si>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</si>
  <si>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</si>
  <si>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</si>
  <si>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</si>
  <si>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</si>
  <si>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</si>
  <si>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</si>
  <si>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</si>
  <si>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</si>
  <si>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</si>
  <si>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</si>
  <si>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</si>
  <si>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</si>
  <si>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</si>
  <si>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</si>
  <si>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</si>
  <si>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</si>
  <si>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</si>
  <si>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</si>
  <si>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</si>
  <si>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</si>
  <si>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</si>
  <si>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</si>
  <si>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</si>
  <si>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</si>
  <si>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</si>
  <si>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</si>
  <si>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</si>
  <si>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</si>
  <si>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</si>
  <si>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</si>
  <si>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</si>
  <si>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</si>
  <si>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</si>
  <si>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对临时起搏器参数的调整，持续提供临时性心脏起搏。价格涵盖临时起搏器参数、位置调整，功能状态的评估等步骤所需的人力资源和基本物资消耗。</t>
  </si>
  <si>
    <t>013308000290000</t>
  </si>
  <si>
    <t>体外循环转流费</t>
  </si>
  <si>
    <t>通过设备在手术中建立替代循环的体外系统，维持血液循环。价格涵盖患者评估、切开、穿刺、插管、管路连接、预充、转流、调试、控制、监测、撤除等步骤所需的人力资源、设备运转成本和基本物质资源消耗。</t>
  </si>
  <si>
    <t>本项目中的“微创体外循环转流”指：因手术需要开展的负压辅助静脉引流技术。</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</si>
  <si>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</si>
  <si>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</si>
  <si>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</si>
  <si>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</si>
  <si>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</si>
  <si>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</si>
  <si>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</si>
  <si>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</si>
  <si>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</si>
  <si>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</si>
  <si>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</si>
  <si>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</si>
  <si>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</si>
  <si>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</si>
  <si>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</si>
  <si>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</si>
  <si>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</si>
  <si>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</si>
  <si>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</si>
  <si>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</si>
  <si>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</si>
  <si>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</si>
  <si>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</si>
  <si>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</si>
  <si>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</si>
  <si>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</si>
  <si>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</si>
  <si>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</si>
  <si>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</si>
  <si>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</si>
  <si>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</si>
  <si>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</si>
  <si>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</si>
  <si>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</si>
  <si>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</si>
  <si>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</si>
  <si>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</si>
  <si>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</si>
  <si>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</si>
  <si>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</si>
  <si>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</si>
  <si>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</si>
  <si>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</si>
  <si>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</si>
  <si>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</si>
  <si>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</si>
  <si>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</si>
  <si>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</si>
  <si>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</si>
  <si>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</si>
  <si>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</si>
  <si>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</si>
  <si>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通过测量手术中桥血管的血流量，评估血管堵塞程度。价格涵盖探头置入、持续监测、撤除等步骤所需的人力资源和基本物质资源消耗。</t>
  </si>
  <si>
    <t>013308000310000</t>
  </si>
  <si>
    <t>冠状动脉旁路移植费</t>
  </si>
  <si>
    <t>通过人工血管或生物血管，连接狭窄冠状动脉的远端和主动脉。价格涵盖手术计划、术区准备、消毒、切开、吻合血管、缝合、处理用物等步骤所需的人力资源和基本物质资源消耗。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</si>
  <si>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</si>
  <si>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</si>
  <si>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</si>
  <si>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</si>
  <si>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</si>
  <si>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</si>
  <si>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</si>
  <si>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</si>
  <si>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</si>
  <si>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</si>
  <si>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</si>
  <si>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</si>
  <si>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通过手术建立上腔静脉/下腔静脉与右心房之间的血流通路。价格涵盖手术计划、术区准备、消毒、切开、吻合血管、缝合、处理用物等步骤所需的人力资源和基本物质资源消耗。</t>
  </si>
  <si>
    <t>013308000320001</t>
  </si>
  <si>
    <t>腔静脉右心房搭桥费-儿童（加收）</t>
  </si>
  <si>
    <t>013308000330000</t>
  </si>
  <si>
    <t>冠状动脉肌桥松解费</t>
  </si>
  <si>
    <t>通过切除部分心肌组织，减少对冠状动脉的压迫。价格涵盖手术计划、术区准备、消毒、切开、缝合、处理用物等步骤所需的人力资源和基本物质资源消耗。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</si>
  <si>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</si>
  <si>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</si>
  <si>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</si>
  <si>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</si>
  <si>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</si>
  <si>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</si>
  <si>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</si>
  <si>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</si>
  <si>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</si>
  <si>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</si>
  <si>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</si>
  <si>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</si>
  <si>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</si>
  <si>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</si>
  <si>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</si>
  <si>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</si>
  <si>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</si>
  <si>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</si>
  <si>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</si>
  <si>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</si>
  <si>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</si>
  <si>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</si>
  <si>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</si>
  <si>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</si>
  <si>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通过手术对心包进行开窗及引流。价格涵盖手术计划、术区准备、消毒、切开、引出心包腔内积液、缝合、处理用物等步骤所需的人力资源和基本物质资源消耗。不含心包穿刺。</t>
  </si>
  <si>
    <t>心脏术后感染伤口清创引流按40%收取。</t>
  </si>
  <si>
    <t>013308000370001</t>
  </si>
  <si>
    <t>心包开窗引流费-儿童（加收）</t>
  </si>
  <si>
    <t>013308000380000</t>
  </si>
  <si>
    <t>心包肿瘤切除费</t>
  </si>
  <si>
    <t>通过手术对心包的肿瘤进行切除。价格涵盖手术计划、术区准备、消毒、切开、切除、缝合、处理用物等步骤所需的人力资源和基本物质资源消耗。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</si>
  <si>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</si>
  <si>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</si>
  <si>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</si>
  <si>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</si>
  <si>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</si>
  <si>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</si>
  <si>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</si>
  <si>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</si>
  <si>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</si>
  <si>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</si>
  <si>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</si>
  <si>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</si>
  <si>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</si>
  <si>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</si>
  <si>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</si>
  <si>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</si>
  <si>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</si>
  <si>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</si>
  <si>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</si>
  <si>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</si>
  <si>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</si>
  <si>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</si>
  <si>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</si>
  <si>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</si>
  <si>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</si>
  <si>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</si>
  <si>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</si>
  <si>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</si>
  <si>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</si>
  <si>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通过手术对原发性或继发性肥厚室间隔进行切除。价格涵盖手术计划、术区准备、消毒、切开、切除、缝合、处理用物，必要时补片修补等步骤所需的人力资源和基本物质资源消耗。</t>
  </si>
  <si>
    <t>013308000430001</t>
  </si>
  <si>
    <t>室间隔部分心肌切除费-儿童（加收）</t>
  </si>
  <si>
    <t>013308000440000</t>
  </si>
  <si>
    <t>心耳闭合费</t>
  </si>
  <si>
    <t>通过手术对左心耳进行闭合。价格涵盖手术计划、术区准备、消毒、切开、心内缝合或心耳闭合系统等方式闭合左心耳、缝合、处理用物，必要时补片修补等步骤所需的人力资源和基本物质资源消耗。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</si>
  <si>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</si>
  <si>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</si>
  <si>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</si>
  <si>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</si>
  <si>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</si>
  <si>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</si>
  <si>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</si>
  <si>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</si>
  <si>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</si>
  <si>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</si>
  <si>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</si>
  <si>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</si>
  <si>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</si>
  <si>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</si>
  <si>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</si>
  <si>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</si>
  <si>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</si>
  <si>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</si>
  <si>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</si>
  <si>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通过手术对缺损房间隔进行修补。价格涵盖手术计划、术区准备、消毒、切开、修补、缝合、处理用物，必要时补片修补等步骤所需的人力资源和基本物质资源消耗。</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</si>
  <si>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</si>
  <si>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</si>
  <si>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</si>
  <si>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</si>
  <si>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</si>
  <si>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</si>
  <si>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</si>
  <si>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</si>
  <si>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</si>
  <si>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</si>
  <si>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</si>
  <si>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通过手术对缺损室间隔进行修补。价格涵盖手术计划、术区准备、消毒、切开、修补、缝合、处理用物，必要时补片修补等步骤所需的人力资源和基本物质资源消耗。</t>
  </si>
  <si>
    <t>013308000490001</t>
  </si>
  <si>
    <t>室间隔缺损修补费-儿童（加收）</t>
  </si>
  <si>
    <t>013308000490011</t>
  </si>
  <si>
    <t>室间隔缺损修补费-微创手术（加收）</t>
  </si>
  <si>
    <t>013308000500000</t>
  </si>
  <si>
    <t>部分型心内膜垫缺损矫治费</t>
  </si>
  <si>
    <t>通过手术对部分缺损的心内膜垫进行修补。价格涵盖手术计划、术区准备、消毒、切开、修补、处理瓣膜裂、缝合、处理用物，必要时补片修补等步骤所需的人力资源和基本物质资源消耗。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</si>
  <si>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</si>
  <si>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</si>
  <si>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</si>
  <si>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</si>
  <si>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</si>
  <si>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</si>
  <si>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</si>
  <si>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</si>
  <si>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</si>
  <si>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</si>
  <si>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</si>
  <si>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</si>
  <si>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</si>
  <si>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</si>
  <si>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</si>
  <si>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</si>
  <si>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</si>
  <si>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</si>
  <si>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</si>
  <si>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</si>
  <si>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</si>
  <si>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</si>
  <si>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</si>
  <si>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</si>
  <si>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</si>
  <si>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</si>
  <si>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通过手术对右心室流出道梗阻进行疏通。价格涵盖手术计划、术区准备、消毒、切开、疏通、缝合、处理用物等步骤所需的人力资源和基本物质资源消耗。</t>
  </si>
  <si>
    <t>013308000550001</t>
  </si>
  <si>
    <t>右室流出道疏通费-儿童（加收）</t>
  </si>
  <si>
    <t>013308000550100</t>
  </si>
  <si>
    <t>右室流出道疏通费-右室双腔心矫治（扩展）</t>
  </si>
  <si>
    <t>013308000560000</t>
  </si>
  <si>
    <t>右心室双出口矫治费</t>
  </si>
  <si>
    <t>通过手术对存在双出口畸形的右心室进行治疗。价格涵盖手术计划、术区准备、消毒、切开、建立内隧道、修补、主动脉隔至左室、缝合、处理用物等步骤所需的人力资源和基本物质资源消耗。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</si>
  <si>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</si>
  <si>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</si>
  <si>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</si>
  <si>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</si>
  <si>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</si>
  <si>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</si>
  <si>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</si>
  <si>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</si>
  <si>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</si>
  <si>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</si>
  <si>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</si>
  <si>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</si>
  <si>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</si>
  <si>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</si>
  <si>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</si>
  <si>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</si>
  <si>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</si>
  <si>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</si>
  <si>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</si>
  <si>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通过手术对二尖瓣瓣膜进行修补。价格涵盖手术计划、术区准备、消毒、切开、成形、缝合、处理用物，必要时补片修补等步骤所需的人力资源和基本物质资源消耗。</t>
  </si>
  <si>
    <t>013308000600001</t>
  </si>
  <si>
    <t>二尖瓣成形费-儿童（加收）</t>
  </si>
  <si>
    <t>013308000600011</t>
  </si>
  <si>
    <t>二尖瓣成形费-微创手术（加收）</t>
  </si>
  <si>
    <t>013308000610000</t>
  </si>
  <si>
    <t>三尖瓣成形费</t>
  </si>
  <si>
    <t>通过手术对三尖瓣瓣膜进行修补。价格涵盖手术计划、术区准备、消毒、切开、成形、缝合、处理用物，必要时补片修补等步骤所需的人力资源和基本物质资源消耗。</t>
  </si>
  <si>
    <t>013308000610001</t>
  </si>
  <si>
    <t>三尖瓣成形费-儿童（加收）</t>
  </si>
  <si>
    <t>013308000610011</t>
  </si>
  <si>
    <t>三尖瓣成形费-微创手术（加收）</t>
  </si>
  <si>
    <t>013308000620000</t>
  </si>
  <si>
    <t>肺动脉瓣成形费</t>
  </si>
  <si>
    <t>通过手术对肺动脉瓣瓣膜进行修补。价格涵盖手术计划、术区准备、消毒、切开、成形、缝合、处理用物，必要时补片修补等步骤所需的人力资源和基本物质资源消耗。</t>
  </si>
  <si>
    <t>013308000620001</t>
  </si>
  <si>
    <t>肺动脉瓣成形费-儿童（加收）</t>
  </si>
  <si>
    <t>013308000630000</t>
  </si>
  <si>
    <t>主动脉瓣置换费</t>
  </si>
  <si>
    <t>通过手术对主动脉瓣瓣膜进行替换。价格涵盖手术计划、术区准备、消毒、切开、置换、缝合、处理用物，必要时补片修补等步骤所需的人力资源和基本物质资源消耗。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</si>
  <si>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</si>
  <si>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</si>
  <si>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</si>
  <si>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</si>
  <si>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</si>
  <si>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</si>
  <si>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</si>
  <si>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</si>
  <si>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</si>
  <si>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</si>
  <si>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</si>
  <si>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</si>
  <si>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</si>
  <si>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通过手术对二尖瓣瓣膜进行替换。价格涵盖手术计划、术区准备、消毒、切开、置换、缝合、处理用物，必要时补片修补等步骤所需的人力资源和基本物质资源消耗。</t>
  </si>
  <si>
    <t>013308000650001</t>
  </si>
  <si>
    <t>二尖瓣置换费-儿童（加收）</t>
  </si>
  <si>
    <t>013308000650011</t>
  </si>
  <si>
    <t>二尖瓣置换费-微创手术（加收）</t>
  </si>
  <si>
    <t>013308000650021</t>
  </si>
  <si>
    <t>二尖瓣置换费-瓣环加宽（加收）</t>
  </si>
  <si>
    <t>价格评审时项目名称按“二尖瓣置换费-根部加宽（加收）”</t>
  </si>
  <si>
    <t>013308000660000</t>
  </si>
  <si>
    <t>三尖瓣置换费</t>
  </si>
  <si>
    <t>通过手术对三尖瓣瓣膜进行替换。价格涵盖手术计划、术区准备、消毒、切开、置换、缝合、处理用物，必要时补片修补等步骤所需的人力资源和基本物质资源消耗。</t>
  </si>
  <si>
    <t>013308000660001</t>
  </si>
  <si>
    <t>三尖瓣置换费-儿童（加收）</t>
  </si>
  <si>
    <t>013308000670000</t>
  </si>
  <si>
    <t>肺动脉瓣置换费</t>
  </si>
  <si>
    <t>通过手术对肺动脉瓣瓣膜进行替换。价格涵盖手术计划、术区准备、消毒、切开、置换、缝合、处理用物，必要时补片修补等步骤所需的人力资源和基本物质资源消耗。</t>
  </si>
  <si>
    <t>013308000670001</t>
  </si>
  <si>
    <t>肺动脉瓣置换费-儿童（加收）</t>
  </si>
  <si>
    <t>013308000680000</t>
  </si>
  <si>
    <t>冠状动脉瘘修补费</t>
  </si>
  <si>
    <t>通过手术对冠状动脉瘘进行修补。价格涵盖手术计划、术区准备、消毒、切开、切断或缝合冠状动脉、缝合、处理用物等步骤所需的人力资源和基本物质资源消耗。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</si>
  <si>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</si>
  <si>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</si>
  <si>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</si>
  <si>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</si>
  <si>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</si>
  <si>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</si>
  <si>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</si>
  <si>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</si>
  <si>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</si>
  <si>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</si>
  <si>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</si>
  <si>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</si>
  <si>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</si>
  <si>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主动脉缩窄矫治费-主动脉弓中断矫治加收（加收）</t>
  </si>
  <si>
    <t>013308000710000</t>
  </si>
  <si>
    <t>主动脉弓成形费</t>
  </si>
  <si>
    <t>通过手术修复或重建主动脉弓。价格涵盖手术计划、术区准备、消毒、切开、成形、缝合、处理用物等步骤所需的人力资源和基本物质资源消耗。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</si>
  <si>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</si>
  <si>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</si>
  <si>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</si>
  <si>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</si>
  <si>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</si>
  <si>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</si>
  <si>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</si>
  <si>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</si>
  <si>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</si>
  <si>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</si>
  <si>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</si>
  <si>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通过手术对主动脉血管环进行矫治。价格涵盖手术计划、术区准备、消毒、切开、切除、缝合、处理用物等步骤所需的人力资源和基本物质资源消耗。</t>
  </si>
  <si>
    <t>013308000730001</t>
  </si>
  <si>
    <t>主动脉血管环矫治费-儿童（加收）</t>
  </si>
  <si>
    <t>013308000740000</t>
  </si>
  <si>
    <t>主动脉根部替换费</t>
  </si>
  <si>
    <t>通过手术对主动脉根部进行替换。价格涵盖手术计划、术区准备、消毒、切开、人工或生物瓣膜及血管替换主动脉根部、吻合、缝合、处理用物，必要时补片修补等步骤所需的人力资源和基本物质资源消耗。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</si>
  <si>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</si>
  <si>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</si>
  <si>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</si>
  <si>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</si>
  <si>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</si>
  <si>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</si>
  <si>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</si>
  <si>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</si>
  <si>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</si>
  <si>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</si>
  <si>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</si>
  <si>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</si>
  <si>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</si>
  <si>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价格评审时项目名称按“升主动脉替换费-主动脉替换（扩展）”</t>
  </si>
  <si>
    <t>013308000760000</t>
  </si>
  <si>
    <t>全胸腹主动脉置换费</t>
  </si>
  <si>
    <t>通过手术对胸腹主动脉进行替换。价格涵盖手术计划、术区准备、消毒、切开、替换、缝合、处理用物，必要时补片修补等步骤所需的人力资源和基本物质资源消耗。</t>
  </si>
  <si>
    <t>013308000760001</t>
  </si>
  <si>
    <t>全胸腹主动脉置换费-儿童（加收）</t>
  </si>
  <si>
    <t>013308000770000</t>
  </si>
  <si>
    <t>主动脉窦瘤破裂修补费</t>
  </si>
  <si>
    <t>通过手术对破裂的主动脉窦瘤进行修补。价格涵盖手术计划、术区准备、消毒、切开、修补、缝合、处理用物等步骤所需的人力资源和基本物质资源消耗。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</si>
  <si>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</si>
  <si>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</si>
  <si>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</si>
  <si>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</si>
  <si>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通过手术对主肺动脉窗进行修补。价格涵盖手术计划、术区准备、消毒、切开、修补、缝合、处理用物等步骤所需的人力资源和基本物质资源消耗。</t>
  </si>
  <si>
    <t>013308000780001</t>
  </si>
  <si>
    <t>主肺动脉窗修补费-儿童（加收）</t>
  </si>
  <si>
    <t>013308000790000</t>
  </si>
  <si>
    <t>自体肺动脉瓣替换主动脉瓣费</t>
  </si>
  <si>
    <t>通过手术将患者主动脉辦替换为自身的肺动脉辦。价格涵盖手术计划、术区准备、消毒、切开、切除、吻合、缝合、处理用物等步骤所需的人力资源和基本物质资源消耗。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</si>
  <si>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</si>
  <si>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</si>
  <si>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</si>
  <si>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</si>
  <si>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</si>
  <si>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</si>
  <si>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</si>
  <si>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</si>
  <si>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</si>
  <si>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</si>
  <si>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</si>
  <si>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</si>
  <si>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</si>
  <si>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</si>
  <si>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通过手术对肺动脉进行成形。价格涵盖手术计划、术区准备、消毒、切开、成形、缝合、处理用物等步骤所需的人力资源和基本物质资源消耗。</t>
  </si>
  <si>
    <t>013308000820001</t>
  </si>
  <si>
    <t>肺动脉成形费-儿童（加收）</t>
  </si>
  <si>
    <t>013308000830000</t>
  </si>
  <si>
    <t>肺动脉环缩费</t>
  </si>
  <si>
    <t>通过手术在肺动脉主干或分支周围缝绕一条环带。价格涵盖手术计划、术区准备、消毒、切开、环缩、缝合、处理用物等步骤所需的人力资源和基本物质资源消耗。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</si>
  <si>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</si>
  <si>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</si>
  <si>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</si>
  <si>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</si>
  <si>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</si>
  <si>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</si>
  <si>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</si>
  <si>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</si>
  <si>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</si>
  <si>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</si>
  <si>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</si>
  <si>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</si>
  <si>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</si>
  <si>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</si>
  <si>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</si>
  <si>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</si>
  <si>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</si>
  <si>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</si>
  <si>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</si>
  <si>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</si>
  <si>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</si>
  <si>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</si>
  <si>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</si>
  <si>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</si>
  <si>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</si>
  <si>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</si>
  <si>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</si>
  <si>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</si>
  <si>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</si>
  <si>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</si>
  <si>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</si>
  <si>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</si>
  <si>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</si>
  <si>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</si>
  <si>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</si>
  <si>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</si>
  <si>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</si>
  <si>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</si>
  <si>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</si>
  <si>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</si>
  <si>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</si>
  <si>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</si>
  <si>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</si>
  <si>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</si>
  <si>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</si>
  <si>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</si>
  <si>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</si>
  <si>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</si>
  <si>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</si>
  <si>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</si>
  <si>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</si>
  <si>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</si>
  <si>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</si>
  <si>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</si>
  <si>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通过手术对肺静脉狭窄进行矫治。价格涵盖手术计划、术区准备、消毒、切开、矫治、缝合、处理用物等步骤所需的人力资源和基本物质资源消耗。</t>
  </si>
  <si>
    <t>013308000920001</t>
  </si>
  <si>
    <t>肺静脉狭窄矫治费-儿童（加收）</t>
  </si>
  <si>
    <t>013308000930000</t>
  </si>
  <si>
    <t>三尖瓣下移畸形矫治费</t>
  </si>
  <si>
    <t>通过手术对三尖瓣下移畸形进行矫正。价格涵盖手术计划、术区准备、消毒、切开、切除、重建、缝合、处理用物，必要时补片修补等步骤所需的人力资源和基本物质资源消耗。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</si>
  <si>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</si>
  <si>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</si>
  <si>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</si>
  <si>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</si>
  <si>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</si>
  <si>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通过手术对人工瓣膜瓣周漏进行封闭或缩减。价格涵盖手术计划、术区准备、消毒、切开、缝合或堵闭瓣周漏、缝合、处理用物等步骤所需的人力资源和基本物质资源消耗。</t>
  </si>
  <si>
    <t>013308000940001</t>
  </si>
  <si>
    <t>瓣周漏修补费-儿童（加收）</t>
  </si>
  <si>
    <t>三</t>
  </si>
  <si>
    <t>口腔类</t>
  </si>
  <si>
    <t>使用说明：
1.医疗服务的政府指导价为最高限价，下浮不限；医疗机构实施治疗过程中有关创新改良，采取“现有项目兼容”的方式简化处理，无需申报新增医疗服务价格项目，向所属医保部门报备后按照对应的整合项目执行。
2.“价格构成”指项目价格应涵盖的各类资源消耗，用于确定计价单元的边界，是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6.“包括……”“…… 等”属于开放型表述，所指对象不仅局限于表述中列明的事项，也包括未列明的同类事项。
7.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8.口腔种植类“口腔内植骨费”项目，扩大其服务产出适用范围，不仅局限种植牙所用，口腔学科中“牙槽骨增量手术费”和“牙周植骨费”可按照此项目执行计费。
9.“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10.在本医疗机构开展错合矫治治疗时，方案设计属诊查治疗应尽事项，不得同时收取设计费。
11.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儿童”指6周岁及以下，周岁的计算方法以法律的相关规定为准。</t>
  </si>
  <si>
    <t>013105020010000</t>
  </si>
  <si>
    <t>乳牙期错合矫治费（常规）</t>
  </si>
  <si>
    <t>通过矫治器安装调整进行乳牙错合畸形的早期矫治。价格涵盖准备、方案设计、矫治器安装、调整评估、加力、拆除、处理用物等步骤所需的人力资源和基本物质资源消耗。</t>
  </si>
  <si>
    <t>疗程</t>
  </si>
  <si>
    <t>本项目所称“疗程”指：从错合矫治治疗开始到结束。</t>
  </si>
  <si>
    <t>013105020020000</t>
  </si>
  <si>
    <t>乳牙期错合矫治费（复杂）</t>
  </si>
  <si>
    <t>通过矫治器安装调整进行疑难复杂情况的乳牙错合畸形的早期矫治。价格涵盖准备、方案设计、矫治器安装、调整评估、加力、拆除、处理用物等步骤所需的人力资源和基本物质资源消耗。</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</si>
  <si>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</si>
  <si>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</si>
  <si>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</si>
  <si>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通过矫治器安装调整进行替牙期Ⅰ类错合畸形的早期矫治。价格涵盖准备、方案设计、矫治器安装、调整评估、加力、拆除、处理用物等步骤所需的人力资源和基本物质资源消耗。</t>
  </si>
  <si>
    <t>013105020040000</t>
  </si>
  <si>
    <t>替牙期Ⅰ类错合矫治费（复杂）</t>
  </si>
  <si>
    <t>通过矫治器安装调整进行疑难复杂情况的替牙期Ⅰ类错合畸形的早期矫治。价格涵盖准备、方案设计、矫治器安装、调整评估、加力、拆除、处理用物等步骤所需的人力资源和基本物质资源消耗。</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</si>
  <si>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</si>
  <si>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</si>
  <si>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</si>
  <si>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通过矫治器安装调整进行替牙期Ⅱ类错合畸形的早期矫治。价格涵盖准备、方案设计、矫治器安装、调整评估、加力、拆除、处理用物等步骤所需的人力资源和基本物质资源消耗。</t>
  </si>
  <si>
    <t>013105020060000</t>
  </si>
  <si>
    <t>替牙期Ⅱ类错合矫治费（复杂）</t>
  </si>
  <si>
    <t>通过矫治器安装调整进行疑难复杂情况的替牙期Ⅱ类错合畸形的早期矫治。价格涵盖准备、方案设计、矫治器安装、调整评估、加力、拆除、处理用物等步骤所需的人力资源和基本物质资源消耗。</t>
  </si>
  <si>
    <t>1.本项目所称“复杂”指：开合、后牙反合、III度深覆合、后牙锁合、严重上颌前突（ANB≥7度）、伴颅颌面畸形、伴颞下颌关节病、阻生牙的情况。
2.本项目所称“疗程”指：从错合矫治治疗开始到结束。</t>
  </si>
  <si>
    <t>013105020070000</t>
  </si>
  <si>
    <t>替牙期Ⅲ类错合矫治费（常规）</t>
  </si>
  <si>
    <t>通过矫治器安装调整进行替牙期Ⅲ类错合畸形的早期矫治。价格涵盖准备、方案设计、矫治器安装、调整评估、加力、拆除、处理用物等步骤所需的人力资源和基本物质资源消耗。</t>
  </si>
  <si>
    <t>013105020080000</t>
  </si>
  <si>
    <t>替牙期Ⅲ类错合矫治费（复杂）</t>
  </si>
  <si>
    <t>通过矫治器安装调整进行疑难复杂情况的替牙期Ⅲ类错合畸形的早期矫治。价格涵盖准备、方案设计、矫治器安装、调整评估、加力、拆除、处理用物等步骤所需的人力资源和基本物质资源消耗。</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</si>
  <si>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</si>
  <si>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</si>
  <si>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</si>
  <si>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通过矫治器安装调整进行恒牙期Ⅰ类错合畸形的矫治。价格涵盖准备、方案设计、矫治器安装、调整评估、加力、拆除、处理用物等步骤所需的人力资源和基本物质资源消耗。</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</si>
  <si>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</si>
  <si>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</si>
  <si>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</si>
  <si>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通过矫治器安装调整进行疑难复杂情况的恒牙期Ⅰ类错合畸形的矫治。价格涵盖准备、方案设计、矫治器安装、调整评估、加力、拆除、处理用物等步骤所需的人力资源和基本物质资源消耗。</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</si>
  <si>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</si>
  <si>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</si>
  <si>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</si>
  <si>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通过矫治器安装调整进行恒牙期Ⅱ类错合畸形的矫治。价格涵盖准备、方案设计、矫治器安装、调整评估、加力、拆除、处理用物等步骤所需的人力资源和基本物质资源消耗。</t>
  </si>
  <si>
    <t>013105020120000</t>
  </si>
  <si>
    <t>恒牙期Ⅱ类错合矫治费（复杂）</t>
  </si>
  <si>
    <t>通过矫治器安装调整进行疑难复杂情况的恒牙期Ⅱ类错合畸形的矫治。价格涵盖准备、方案设计、矫治器安装、调整评估、加力、拆除、处理用物等步骤所需的人力资源和基本物质资源消耗。</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</si>
  <si>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</si>
  <si>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013105020130000</t>
  </si>
  <si>
    <t>恒牙期Ⅲ类错合矫治费（常规）</t>
  </si>
  <si>
    <t>通过矫治器安装调整进行恒牙期Ⅲ类错合畸形的矫治。价格涵盖准备、方案设计、矫治器安装、调整评估、加力、拆除、处理用物等步骤所需的人力资源和基本物质资源消耗。</t>
  </si>
  <si>
    <t>013105020140000</t>
  </si>
  <si>
    <t>恒牙期Ⅲ类错合矫治费（复杂）</t>
  </si>
  <si>
    <t>通过矫治器安装调整进行疑难复杂情况的恒牙期Ⅲ类错合畸形的矫治。价格涵盖准备、方案设计、矫治器安装、调整评估、加力、拆除、处理用物等步骤所需的人力资源和基本物质资源消耗。</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</si>
  <si>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</si>
  <si>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</si>
  <si>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</si>
  <si>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通过针对性矫治器的安装进行恒牙期I类错合畸形的矫形和功能治疗。价格涵盖准备、方案设计、矫治器安装、调整评估、加力、拆除、处理用物等步骤所需的人力资源和基本物质资源消耗。</t>
  </si>
  <si>
    <t>本项目所称“疗程”指：从错合矫形治疗开始到结束。</t>
  </si>
  <si>
    <t>013105020160000</t>
  </si>
  <si>
    <t>恒牙期Ⅱ类错合矫形功能治疗费</t>
  </si>
  <si>
    <t>通过针对性矫治器的安装进行恒牙期Ⅱ类错合畸形的矫形和功能治疗。价格涵盖准备、方案设计、矫治器安装、调整评估、加力、拆除、处理用物等步骤所需的人力资源和基本物质资源消耗。</t>
  </si>
  <si>
    <t>013105020170000</t>
  </si>
  <si>
    <t>恒牙期Ⅲ类错合矫形功能治疗费</t>
  </si>
  <si>
    <t>通过针对性矫治器的安装进行恒牙期III类错合畸形的矫形和功能治疗。价格涵盖准备、方案设计、矫治器安装、调整评估、加力、拆除、处理用物等步骤所需的人力资源和基本物质资源消耗。</t>
  </si>
  <si>
    <t>013105020180000</t>
  </si>
  <si>
    <t>新生儿唇腭裂术前治疗费</t>
  </si>
  <si>
    <t>针对婴儿期唇腭裂唇裂术前，通过矫治器安装调整，实现鼻齿槽塑形。价格涵盖准备、方案设计、矫治器安装、调整、拆除、处理用物等步骤所需的人力资源和基本物质资源消耗。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</si>
  <si>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</si>
  <si>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</si>
  <si>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</si>
  <si>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</si>
  <si>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</si>
  <si>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价格涵盖准备、方案设计、矫治器安装、调整评估、加力、拆除、处理用物等步骤所需的人力资源和基本物质资源消耗。</t>
  </si>
  <si>
    <r>
      <rPr>
        <sz val="10"/>
        <rFont val="宋体"/>
        <charset val="134"/>
      </rPr>
      <t>象限</t>
    </r>
    <r>
      <rPr>
        <sz val="10"/>
        <rFont val="DejaVu Sans"/>
        <charset val="134"/>
      </rPr>
      <t>•</t>
    </r>
    <r>
      <rPr>
        <sz val="10"/>
        <rFont val="宋体"/>
        <charset val="134"/>
      </rPr>
      <t>疗程</t>
    </r>
  </si>
  <si>
    <t>1.全口共4个象限。
2.累计价收费格超过全口价格，按照全口价格计价收费。</t>
  </si>
  <si>
    <t>013105020210000</t>
  </si>
  <si>
    <t>口腔固定保持器安装费</t>
  </si>
  <si>
    <t>为需要正畸治疗后进行固定保持的患者安装固定保持器。价格涵盖准备、安装、调试、处理用物等步骤所需的人力资源和基本物质资源消耗。</t>
  </si>
  <si>
    <t>单颌</t>
  </si>
  <si>
    <t>013105020220000</t>
  </si>
  <si>
    <t>口腔固定保持器拆除费</t>
  </si>
  <si>
    <t>为需要拆除固定保持器的患者去除固定保持器。价格涵盖准备、拆除、处理用物等步骤所需的人力资源和基本物质资源消耗。</t>
  </si>
  <si>
    <t>013105020230000</t>
  </si>
  <si>
    <t>错合畸形治疗设计费</t>
  </si>
  <si>
    <t>通过各项检查完成错合畸形的诊断与矫治方案设计。价格涵盖准备、模型制取和灌注、模型测量、面颌像拍照、头影测量分析、制定治疗计划和方案、处理用物等步骤所需的人力资源和基本物质资源消耗。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</si>
  <si>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1.完成1个疗程计价收费1次；在本医疗机构中开展的矫治不得同时收取设计价收费。
2.不含放射检查费用。</t>
  </si>
  <si>
    <t>013306020010000</t>
  </si>
  <si>
    <t>正畸支抗钉植入费</t>
  </si>
  <si>
    <t>通过将正畸支抗钉植入颌骨协助完成正畸治疗。价格涵盖手术计划、术区准备、消毒、植入、处理用物等步骤所需的人力资源和基本物质资源消耗。</t>
  </si>
  <si>
    <t>每钉</t>
  </si>
  <si>
    <t>013306020010001</t>
  </si>
  <si>
    <t>正畸支抗钉植入费-儿童（加收）</t>
  </si>
  <si>
    <t>价格评审时未审该加收</t>
  </si>
  <si>
    <t>013105010330000</t>
  </si>
  <si>
    <t>牙根牵引费</t>
  </si>
  <si>
    <t>通过牵引方法将冠根折或根折的外伤牙齿牵引至龈上。价格涵盖准备、切开、粘接或制戴、牵引、加力、调整、处理用物等步骤所需的人力资源和基本物质资源消耗。</t>
  </si>
  <si>
    <t>牙</t>
  </si>
  <si>
    <t>012406000010000</t>
  </si>
  <si>
    <t>牙髓活力测验费</t>
  </si>
  <si>
    <t>通过设备检查评估牙髓活力状态。价格涵盖准备、隔离、测验、评估、处理用物等步骤所需的人力资源和基本物质资源消耗。</t>
  </si>
  <si>
    <t>013105010010000</t>
  </si>
  <si>
    <t>橡皮障隔离费</t>
  </si>
  <si>
    <t>通过专用的橡皮障套装隔开接受治疗的牙齿与口腔。价格涵盖准备、隔离、处理用物等步骤所需的人力资源和基本物质资源消耗。</t>
  </si>
  <si>
    <t>013105010020000</t>
  </si>
  <si>
    <t>牙体开髓引流费</t>
  </si>
  <si>
    <t>对于牙髓急症患者仅行开髓引流、牙髓摘除以缓解急性疼痛。价格涵盖准备、开髓、拔髓、处理用物等步骤所需的人力资源和基本物质资源消耗。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</si>
  <si>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</si>
  <si>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</si>
  <si>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</si>
  <si>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</si>
  <si>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</si>
  <si>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通过失活剂去除牙髓的活性。价格涵盖准备、开髓、放置失活剂、处理用物等步骤所需的人力资源和基本物质资源消耗。</t>
  </si>
  <si>
    <t>013105010030001</t>
  </si>
  <si>
    <t>牙髓失活费-儿童（加收）</t>
  </si>
  <si>
    <t>013105010040000</t>
  </si>
  <si>
    <t>干髓治疗费</t>
  </si>
  <si>
    <t>通过干髓剂使牙髓保持干尸化。价格涵盖准备、开髓、去除冠髓、放置干髓剂、处理用物等步骤所需的人力资源和基本物质资源消耗。</t>
  </si>
  <si>
    <t>013105010050000</t>
  </si>
  <si>
    <t>根管预备费</t>
  </si>
  <si>
    <t>通过清理扩大根管，清除感染坏死牙髓组织，对根管内部进行清理成形。价格涵盖准备、开髓、拔髓、疏通、测量、预备、处理用物等步骤所需的人力资源和基本物质资源消耗。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</si>
  <si>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</si>
  <si>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</si>
  <si>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</si>
  <si>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</si>
  <si>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</si>
  <si>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</si>
  <si>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</si>
  <si>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</si>
  <si>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对根管进行冲洗消毒及感染控制。价格涵盖准备、冲洗、处理用物等步骤所需的人力资源和基本物质资源消耗。</t>
  </si>
  <si>
    <t>013105010060100</t>
  </si>
  <si>
    <t>根管充填费-根管封药费（扩展）</t>
  </si>
  <si>
    <t>013105010070000</t>
  </si>
  <si>
    <t>根管充填费</t>
  </si>
  <si>
    <t>通过向根管内充填，封闭根管系统。价格涵盖准备、充填、处理用物，必要时加压充填等步骤所需的人力资源和基本物质资源消耗。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</si>
  <si>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</si>
  <si>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</si>
  <si>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</si>
  <si>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</si>
  <si>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</si>
  <si>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</si>
  <si>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</si>
  <si>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</si>
  <si>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针对牙髓治疗后出现的问题进行的治疗。价格涵盖准备、取出、建立通道、处理用物等步骤所需的人力资源和基本物质资源消耗。</t>
  </si>
  <si>
    <t>013105010090000</t>
  </si>
  <si>
    <t>根管内异物取出费</t>
  </si>
  <si>
    <t>取出存留在根管内的异物。价格涵盖准备、确定位置、取出、处理用物等步骤所需的人力资源和基本物质资源消耗。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</si>
  <si>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</si>
  <si>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</si>
  <si>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</si>
  <si>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</si>
  <si>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</si>
  <si>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</si>
  <si>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</si>
  <si>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</si>
  <si>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</si>
  <si>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</si>
  <si>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</si>
  <si>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</si>
  <si>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</si>
  <si>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</si>
  <si>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</si>
  <si>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</si>
  <si>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</si>
  <si>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</si>
  <si>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</si>
  <si>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</si>
  <si>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</si>
  <si>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</si>
  <si>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</si>
  <si>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</si>
  <si>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通过处理暴露牙髓清除感染，保存正常牙髓。价格涵盖准备、去除、冲洗、盖髓、处理用物等步骤所需的人力资源和基本物质资源消耗。</t>
  </si>
  <si>
    <t>013105010100001</t>
  </si>
  <si>
    <t>活髓保存治疗费-间接盖髓（减收）</t>
  </si>
  <si>
    <t>价格专家评审110元</t>
  </si>
  <si>
    <t>013105010110000</t>
  </si>
  <si>
    <t>牙髓再生治疗费</t>
  </si>
  <si>
    <t>清除根管内感染，借助多种方式促进根管内牙髓样组织再生及牙根生长。价格涵盖准备、根管内引血、封闭、处理用物等步骤所需的人力资源和基本物质资源消耗。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</si>
  <si>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</si>
  <si>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</si>
  <si>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</si>
  <si>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</si>
  <si>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</si>
  <si>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</si>
  <si>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</si>
  <si>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</si>
  <si>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</si>
  <si>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</si>
  <si>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</si>
  <si>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</si>
  <si>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</si>
  <si>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</si>
  <si>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</si>
  <si>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</si>
  <si>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对牙齿美观区域进行形态、颜色、功能的修复。价格涵盖准备、去龋、窝洞制备、充填、粘接固化、塑形、调合、磨光、抛光、处理用物等步骤所需的人力资源和基本物质资源消耗。</t>
  </si>
  <si>
    <t>013105010130001</t>
  </si>
  <si>
    <t>前牙形态修复费-舌腭面形态辅助修复（加收）</t>
  </si>
  <si>
    <t>013105010140000</t>
  </si>
  <si>
    <t>窝沟封闭费</t>
  </si>
  <si>
    <t>封闭牙齿窝沟。价格涵盖准备、清洁、冲洗、酸蚀、干燥、封闭窝沟、光照固化、调合、抛光、处理用物等步骤所需的人力资源和基本物质资源消耗。</t>
  </si>
  <si>
    <t>013105010150000</t>
  </si>
  <si>
    <t>氟防龋治疗费</t>
  </si>
  <si>
    <t>通过涂布氟化物预防龋齿。价格涵盖准备、清洁、涂布、处理用物等步骤所需的人力资源和基本物质资源消耗。</t>
  </si>
  <si>
    <t>013105010160000</t>
  </si>
  <si>
    <t>牙脱敏治疗费</t>
  </si>
  <si>
    <t>通过各种方式处理牙面降低牙敏感症状。价格涵盖准备、清洁、脱敏、处理用物等步骤所需的人力资源和基本物质资源消耗。</t>
  </si>
  <si>
    <t>013105010170000</t>
  </si>
  <si>
    <t>牙齿内漂白费</t>
  </si>
  <si>
    <t>通过在牙齿内部使用药物去除牙齿中的有机着色物而使牙着色变浅。价格涵盖准备、清洁、比色、漂白脱色、处理用物等步骤所需的人力资源和基本物质资源消耗。</t>
  </si>
  <si>
    <t>1.美容整形常用项目。
2.单次漂白费用不能超过“全口牙齿漂白费”费用。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</si>
  <si>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</si>
  <si>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</si>
  <si>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</si>
  <si>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</si>
  <si>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通过专用漂白设备及漂白药物对全口牙齿表面进行漂白治疗，使牙齿颜色变浅。价格涵盖准备、清洁、比色、漂白脱色、处理用物等步骤所需的人力资源和基本物质资源消耗。</t>
  </si>
  <si>
    <t>013105010180100</t>
  </si>
  <si>
    <t>全口牙齿漂白费-牙列套漂白费（扩展）</t>
  </si>
  <si>
    <t>013105010190000</t>
  </si>
  <si>
    <t>预成冠修复费</t>
  </si>
  <si>
    <t>针对大面积牙体缺损进行预成冠修复。价格涵盖准备、预备、预成冠调改、粘结、调合、处理用物等步骤所需的人力资源和基本物质资源消耗。</t>
  </si>
  <si>
    <t>013306020050000</t>
  </si>
  <si>
    <t>牙拔除费</t>
  </si>
  <si>
    <t>通过手术拔除牙齿。价格涵盖手术计划、术区准备、消毒、分离龈、拔除、取出根、冲洗、清理、止血、处理用物等步骤所需的人力资源和基本物质资源消耗。</t>
  </si>
  <si>
    <t>1.本项目所称“复杂牙拔除”指：正常位牙齿因解剖变异、死髓或牙体治疗后其脆性增加、局部慢性炎症刺激使牙槽骨发生致密性改变、牙骨间骨性结合的情况。
2.乳牙拔除按40%收取。</t>
  </si>
  <si>
    <t>013306020050001</t>
  </si>
  <si>
    <t>牙拔除费-儿童（加收）</t>
  </si>
  <si>
    <t>013306020050011</t>
  </si>
  <si>
    <t>牙拔除费-复杂牙拔除（加收）</t>
  </si>
  <si>
    <t>013306020060000</t>
  </si>
  <si>
    <t>阻生牙拔除费</t>
  </si>
  <si>
    <t>通过手术拔除各类萌出智齿或高位阻生牙齿。价格涵盖手术计划、术区准备、消毒、翻瓣、分离、分牙、挺松、增隙、拔除、冲洗、清理、缝合、止血、处理用物等步骤所需的人力资源和基本物质资源消耗。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</si>
  <si>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</si>
  <si>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</si>
  <si>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</si>
  <si>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</si>
  <si>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</si>
  <si>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</si>
  <si>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</si>
  <si>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</si>
  <si>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</si>
  <si>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</si>
  <si>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</si>
  <si>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</si>
  <si>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</si>
  <si>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</si>
  <si>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</si>
  <si>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</si>
  <si>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</si>
  <si>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</si>
  <si>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</si>
  <si>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</si>
  <si>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</si>
  <si>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</si>
  <si>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</si>
  <si>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</si>
  <si>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</si>
  <si>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</si>
  <si>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</si>
  <si>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</si>
  <si>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</si>
  <si>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</si>
  <si>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</si>
  <si>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</si>
  <si>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</si>
  <si>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</si>
  <si>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</si>
  <si>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</si>
  <si>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</si>
  <si>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</si>
  <si>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</si>
  <si>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</si>
  <si>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</si>
  <si>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</si>
  <si>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</si>
  <si>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</si>
  <si>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</si>
  <si>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</si>
  <si>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</si>
  <si>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</si>
  <si>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</si>
  <si>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</si>
  <si>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</si>
  <si>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</si>
  <si>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</si>
  <si>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</si>
  <si>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</si>
  <si>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</si>
  <si>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</si>
  <si>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</si>
  <si>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</si>
  <si>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</si>
  <si>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</si>
  <si>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</si>
  <si>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</si>
  <si>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口外入路治疗颌骨内的良性病变。价格涵盖手术计划、术区准备、消毒、切开、翻瓣、去骨、切除或刮切、化学烧灼、止血、冲洗、骨修整、缝合等操作所需的人力资源和基本物质资源消耗。</t>
  </si>
  <si>
    <t>013306020160001</t>
  </si>
  <si>
    <t>颌骨病变刮切费（颌面部）-儿童（加收）</t>
  </si>
  <si>
    <t>013306020170000</t>
  </si>
  <si>
    <t>颌骨囊肿减压费</t>
  </si>
  <si>
    <t>通过手术开窗对颌骨囊肿减压。价格涵盖手术计划、术区准备、消毒、切开、翻瓣、去骨壁、冲洗、缝合、处理用物等步骤所需的人力资源和基本物质资源消耗。不包含拔牙费用。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</si>
  <si>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</si>
  <si>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</si>
  <si>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</si>
  <si>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</si>
  <si>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将牵引钉植入颌骨。价格涵盖手术计划、术区准备、消毒、植入、处理用物等步骤所需的人力资源和基本物质资源消耗。</t>
  </si>
  <si>
    <t>本项目所称“次”：以3枚牵引钉为基础收费，每增加1枚加收30%，收费最高不超过1209元。</t>
  </si>
  <si>
    <t>013306020180001</t>
  </si>
  <si>
    <t>口腔牵引钉植入费-儿童（加收）</t>
  </si>
  <si>
    <t>013306020190000</t>
  </si>
  <si>
    <t>口腔牵引钉取出费</t>
  </si>
  <si>
    <t>将植入的牵引钉取出。价格涵盖手术计划、术区准备、消毒、拆除、缝合、处理用物等步骤所需的人力资源和基本物质资源消耗。</t>
  </si>
  <si>
    <t>本项目所称“次”：以3枚牵引钉为基础收费，每增加1枚加收30%，收费最高不超过46.5元。</t>
  </si>
  <si>
    <t>013306020190001</t>
  </si>
  <si>
    <t>013306020200000</t>
  </si>
  <si>
    <t>口腔骨突修整费</t>
  </si>
  <si>
    <t>修整骨尖、骨嵴或骨隆突。价格涵盖手术计划、术区准备、消毒、切开、去骨、打磨、冲洗、缝合、处理用物等步骤所需的人力资源和基本物质资源消耗。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</si>
  <si>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</si>
  <si>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</si>
  <si>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</si>
  <si>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</si>
  <si>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</si>
  <si>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</si>
  <si>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</si>
  <si>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</si>
  <si>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</si>
  <si>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</si>
  <si>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</si>
  <si>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</si>
  <si>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拆除颌间结扎装置。价格涵盖准备、拆除、处理用物等步骤所需的人力资源和基本物质资源消耗。</t>
  </si>
  <si>
    <t>013105010210001</t>
  </si>
  <si>
    <t>颌间结扎拆除费-儿童（加收）</t>
  </si>
  <si>
    <t>013306020210000</t>
  </si>
  <si>
    <t>牙槽突骨折复位固定费</t>
  </si>
  <si>
    <t>通过手术对上下颌牙槽突骨折进行复位固定。价格涵盖手术计划、术区准备、消毒、经口内入路清创、复位、固定、冲洗、缝合、处理用物等步骤所需的人力资源和基本物质资源消耗。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</si>
  <si>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</si>
  <si>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</si>
  <si>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</si>
  <si>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</si>
  <si>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</si>
  <si>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</si>
  <si>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</si>
  <si>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</si>
  <si>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</si>
  <si>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切开颌面部浅表脓肿引流。价格涵盖手术计划、术区准备、消毒、切开、引流、冲洗、处理用物等步骤所需的人力资源和基本物质资源消耗。不包含口腔颌面颈部间隙感染。</t>
  </si>
  <si>
    <t xml:space="preserve"> 次</t>
  </si>
  <si>
    <t>013306020230001</t>
  </si>
  <si>
    <t>脓肿切开引流费（颌面部）-儿童（加收）</t>
  </si>
  <si>
    <t>013105010220000</t>
  </si>
  <si>
    <t>口腔无回吸辅助治疗费</t>
  </si>
  <si>
    <t>通过无回吸设备及技术配合牙齿治疗或口腔外科手术。价格涵盖设备准备、配合磨削、切割、牙体预备或窝洞制备等步骤所需的人力资源和基本物质资源消耗。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</si>
  <si>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</si>
  <si>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</si>
  <si>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</si>
  <si>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</si>
  <si>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</si>
  <si>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</si>
  <si>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</si>
  <si>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</si>
  <si>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</si>
  <si>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</si>
  <si>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</si>
  <si>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</si>
  <si>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</si>
  <si>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</si>
  <si>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</si>
  <si>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通过手术移植局部游离软组织。价格涵盖手术计划、术区准备、消毒、切开、翻瓣、制备、固定、缝合及处置、处理用物等步骤所需的人力资源和基本物质资源消耗。</t>
  </si>
  <si>
    <t>牙位</t>
  </si>
  <si>
    <t>013306020260001</t>
  </si>
  <si>
    <t>口内游离软组织移植费-儿童（加收）</t>
  </si>
  <si>
    <t>012406000020000</t>
  </si>
  <si>
    <t>颌位转移检查费</t>
  </si>
  <si>
    <t>通过装置确定和转移颌位关系，对颌位关系进行检查和评价。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</si>
  <si>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</si>
  <si>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</si>
  <si>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在口内制作临时修复体。价格涵盖准备、预备、制作、试戴、咬合检查、调整、抛光、清洁消毒、粘接、处理用物等步骤所需的人力资源和基本物质资源消耗。</t>
  </si>
  <si>
    <t>013105170060000</t>
  </si>
  <si>
    <t>修复体固定修复费</t>
  </si>
  <si>
    <t>通过固定修复体完成牙体缺损或牙列缺损修复。价格涵盖准备、预备、取印模和模型制备、取咬合关系、比色、试戴、调改、粘固、处理用物等步骤所需的人力资源和基本物质资源消耗。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</si>
  <si>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</si>
  <si>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</si>
  <si>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</si>
  <si>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</si>
  <si>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</si>
  <si>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</si>
  <si>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</si>
  <si>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通过桩核修复牙体缺损。价格涵盖准备、预备、清理、预备、试戴、消毒、塑核或粘固、桩核修整、处理用物等步骤所需的人力资源和基本物质资源消耗。</t>
  </si>
  <si>
    <t>013105170070001</t>
  </si>
  <si>
    <t>附着体修复费-体化纤维桩核（加收）</t>
  </si>
  <si>
    <t>013105170080000</t>
  </si>
  <si>
    <t>附着体修复费</t>
  </si>
  <si>
    <t>通过附着体完成固定活动联合修复中的固定修复部分。价格涵盖准备、预备、清理、预备、消毒、取印模、模型制备、比色、试戴、调改、粘固、处理用物等步骤所需的人力资源和基本物质资源消耗。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</si>
  <si>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</si>
  <si>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</si>
  <si>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</si>
  <si>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</si>
  <si>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通过全口义齿修复牙列缺失。价格涵盖准备、预备、清理、预备、消毒、取印模、模型制备、比色、试戴、调改、粘固、处理用物等步骤所需的人力资源和基本物质资源消耗。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</si>
  <si>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</si>
  <si>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</si>
  <si>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</si>
  <si>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</si>
  <si>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</si>
  <si>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</si>
  <si>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</si>
  <si>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</si>
  <si>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</si>
  <si>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</si>
  <si>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t>
  </si>
  <si>
    <t>013105170110001</t>
  </si>
  <si>
    <t>铸造支架可摘局部义齿修复费-复杂铸造支架可摘局部义齿修复（加收）</t>
  </si>
  <si>
    <t>013105170120000</t>
  </si>
  <si>
    <t>颌骨/腭部缺损赝复体修复费（常规）</t>
  </si>
  <si>
    <t>通过赝复体修复颌骨/软腭缺损。价格涵盖准备、预备、取印模、制备、试戴、取颌位记录、调改、处理用物等步骤所需的人力资源和基本物质资源消耗。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</si>
  <si>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</si>
  <si>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</si>
  <si>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</si>
  <si>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</si>
  <si>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</si>
  <si>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</si>
  <si>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</si>
  <si>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</si>
  <si>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</si>
  <si>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</si>
  <si>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</si>
  <si>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</si>
  <si>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</si>
  <si>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</si>
  <si>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</si>
  <si>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</si>
  <si>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</si>
  <si>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</si>
  <si>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对固定在口内的修复体进行拆除。价格涵盖准备、修复体拆除、处理用物等步骤所需的人力资源和基本物质资源消耗。</t>
  </si>
  <si>
    <t>修复体</t>
  </si>
  <si>
    <t>以2个牙位的修复体为基础计价，每增加1个牙位加收60%。（增加）</t>
  </si>
  <si>
    <t>删除“（增加）”字样？</t>
  </si>
  <si>
    <t>013105190030000</t>
  </si>
  <si>
    <t>修复体维护费</t>
  </si>
  <si>
    <t>对修复体进行调改、修补、再粘接等维护。价格涵盖准备、取印模、模型制备、修补、试戴、调改、再粘接、处理用物等步骤所需的人力资源和基本物质资源消耗。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</si>
  <si>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</si>
  <si>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</si>
  <si>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</si>
  <si>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通过设备对牙周进行系统检查，并完成系统表记录。价格涵盖准备、牙周风险评估、记录、处理用物等步骤所需的人力资源和基本物质资源消耗。</t>
  </si>
  <si>
    <t>012406000040000</t>
  </si>
  <si>
    <t>牙周探诊费</t>
  </si>
  <si>
    <t>通过牙周专用刻度探针进行牙周袋深度的测量和判定并记录。价格涵盖准备、牙周探诊、测量、记录、处理用物等步骤所需的人力资源和基本物质资源消耗。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</si>
  <si>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</si>
  <si>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</si>
  <si>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</si>
  <si>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检查并记录菌斑指数、出血指数、松动度、根分叉病变。价格涵盖准备、检查、判读、记录、处理用物等步骤所需的人力资源和基本物质资源消耗。</t>
  </si>
  <si>
    <t>013105010240000</t>
  </si>
  <si>
    <t>牙周冲洗上药费</t>
  </si>
  <si>
    <t>对牙周袋或智齿盲袋内部进行冲洗、置入药物。价格涵盖准备、冲洗、清除、上药、处理用物等步骤所需的人力资源和基本物质资源消耗。</t>
  </si>
  <si>
    <t>013105010250000</t>
  </si>
  <si>
    <t>牙周塞治费</t>
  </si>
  <si>
    <t>通过塞治剂覆盖创面或辅助龈瓣贴合于骨面、牙面。价格涵盖准备、调配、放置、修整、处理用物等步骤所需的人力资源和基本物质资源消耗。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</si>
  <si>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</si>
  <si>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</si>
  <si>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</si>
  <si>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</si>
  <si>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</si>
  <si>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</si>
  <si>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</si>
  <si>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</si>
  <si>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</si>
  <si>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</si>
  <si>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对牙面进行抛光。价格涵盖准备、抛光、处理用物等步骤所需的人力资源和基本物质资源消耗。</t>
  </si>
  <si>
    <t>价格专家评审“种植牙加收5.5元”</t>
  </si>
  <si>
    <t>013105010280000</t>
  </si>
  <si>
    <t>牙面喷砂费</t>
  </si>
  <si>
    <t>通过喷砂去除位于龈上或龈下的菌斑、色素、牙石。价格涵盖准备、对牙面/根面喷砂、处理用物等步骤所需的人力资源和基本物质资源消耗。</t>
  </si>
  <si>
    <t>013105010290000</t>
  </si>
  <si>
    <t>龈下刮治费</t>
  </si>
  <si>
    <t>通过各种方式去除龈下牙石、菌斑。价格涵盖准备、探查、刮治、处理用物等步骤所需的人力资源和基本物质资源消耗。</t>
  </si>
  <si>
    <t>013105010290001</t>
  </si>
  <si>
    <t>龈下刮治费-种植体龈下刮治（加收）</t>
  </si>
  <si>
    <t>013306020270000</t>
  </si>
  <si>
    <t>根面平整费</t>
  </si>
  <si>
    <t>通过各种方式去除根面感染病变的牙骨质。价格涵盖手术计划、术区准备、消毒、根面平整，必要时通过设备微创实施、处理用物等步骤所需的人力资源和基本物质资源消耗。</t>
  </si>
  <si>
    <t>013306020270001</t>
  </si>
  <si>
    <t>根面平整费-儿童（加收）</t>
  </si>
  <si>
    <t>013105010300000</t>
  </si>
  <si>
    <t>松牙固定费</t>
  </si>
  <si>
    <t>通过各种方式对松动牙齿进行固定。价格涵盖准备、检查、固定、咬合检查、调整、处理用物等步骤所需的人力资源和基本物质资源消耗。</t>
  </si>
  <si>
    <t>013105010300100</t>
  </si>
  <si>
    <t>松牙固定费-外伤牙固定费（扩展）</t>
  </si>
  <si>
    <t>013105010310000</t>
  </si>
  <si>
    <t>松牙固定拆除费</t>
  </si>
  <si>
    <t>拆除松牙固定装置。价格涵盖准备、检查、拆除、清理、调整、处理用物等步骤所需的人力资源和基本物质资源消耗。</t>
  </si>
  <si>
    <t>013306020280000</t>
  </si>
  <si>
    <t>牙周翻瓣费</t>
  </si>
  <si>
    <t>通过手术翻开牙龈瓣，进行清创。价格涵盖制定手术计划、术区准备、消毒、切开、翻瓣、清创、骨修整、复位、缝合、处理用物等步骤所需的人力资源和基本物质资源消耗。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</si>
  <si>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</si>
  <si>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</si>
  <si>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</si>
  <si>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</si>
  <si>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</si>
  <si>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</si>
  <si>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</si>
  <si>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</si>
  <si>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</si>
  <si>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</si>
  <si>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</si>
  <si>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</si>
  <si>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</si>
  <si>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</si>
  <si>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</si>
  <si>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</si>
  <si>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</si>
  <si>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</si>
  <si>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</si>
  <si>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</si>
  <si>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</si>
  <si>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</si>
  <si>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</si>
  <si>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</si>
  <si>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</si>
  <si>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</si>
  <si>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</si>
  <si>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</si>
  <si>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</si>
  <si>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</si>
  <si>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</si>
  <si>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</si>
  <si>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</si>
  <si>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</si>
  <si>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</si>
  <si>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</si>
  <si>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</si>
  <si>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</si>
  <si>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</si>
  <si>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</si>
  <si>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</si>
  <si>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</si>
  <si>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通过各种方式对上下牙齿咀嚼产生的力量进行检测和评价。价格涵盖准备、检查、分析、评价、处理用物等步骤所需的人力资源和基本物质资源消耗。</t>
  </si>
  <si>
    <t>012406000070000</t>
  </si>
  <si>
    <t>下颌运动功能检查费</t>
  </si>
  <si>
    <t>通过各种方式对下颌运动进行检查和评价。价格涵盖准备、检查、分析、评价、处理用物等步骤所需的人力资源和基本物质资源消耗。</t>
  </si>
  <si>
    <t>012406000080000</t>
  </si>
  <si>
    <t>咀嚼效率检查费</t>
  </si>
  <si>
    <t>通过各种方式对咀嚼效率进行检查和评价。价格涵盖准备、材料准备、残渣收集、处理、分析、评价、处理用物等步骤所需的人力资源和基本物质资源消耗。</t>
  </si>
  <si>
    <t>012406000090000</t>
  </si>
  <si>
    <t>唾液腺功能测定费</t>
  </si>
  <si>
    <t>评估唾液腺分泌能力和功能状态。价格涵盖准备、测定静态和刺激性全唾液流量、出具结果、处理用物等步骤所需的人力资源和基本物质资源消耗。</t>
  </si>
  <si>
    <t>013105010340000</t>
  </si>
  <si>
    <t>唾液腺药物灌注费</t>
  </si>
  <si>
    <t>向唾液腺导管内灌注药物。价格涵盖准备、扩张、注射药物、处理用物等步骤所需的人力资源和基本物质资源消耗。</t>
  </si>
  <si>
    <r>
      <rPr>
        <sz val="10"/>
        <rFont val="宋体"/>
        <charset val="134"/>
      </rPr>
      <t>腺体</t>
    </r>
    <r>
      <rPr>
        <sz val="10"/>
        <rFont val="DejaVu Sans"/>
        <charset val="134"/>
      </rPr>
      <t>•</t>
    </r>
    <r>
      <rPr>
        <sz val="10"/>
        <rFont val="宋体"/>
        <charset val="134"/>
      </rPr>
      <t>单侧</t>
    </r>
  </si>
  <si>
    <r>
      <rPr>
        <sz val="10"/>
        <rFont val="宋体"/>
        <charset val="134"/>
      </rPr>
      <t>1.唾液腺的非药物性灌注，按此项目收费。
2.本项目所称“腺体</t>
    </r>
    <r>
      <rPr>
        <sz val="10"/>
        <rFont val="DejaVu Sans"/>
        <charset val="134"/>
      </rPr>
      <t>•</t>
    </r>
    <r>
      <rPr>
        <sz val="10"/>
        <rFont val="宋体"/>
        <charset val="134"/>
      </rPr>
      <t>单侧”指：口腔内每侧每腺体。单侧多个腺体或双侧单个腺体可叠加收费。</t>
    </r>
  </si>
  <si>
    <t>013306020340000</t>
  </si>
  <si>
    <t>唾液腺导管取石费</t>
  </si>
  <si>
    <t>通过各种方式将唾液腺导管结石取出。价格涵盖手术计划、术区准备、消毒、探查、切开、取出、处理用物等步骤所需的人力资源和基本物质资源消耗。</t>
  </si>
  <si>
    <r>
      <rPr>
        <sz val="10"/>
        <rFont val="宋体"/>
        <charset val="134"/>
      </rPr>
      <t>本项目所称“腺体</t>
    </r>
    <r>
      <rPr>
        <sz val="10"/>
        <rFont val="DejaVu Sans"/>
        <charset val="134"/>
      </rPr>
      <t>•</t>
    </r>
    <r>
      <rPr>
        <sz val="10"/>
        <rFont val="宋体"/>
        <charset val="134"/>
      </rPr>
      <t>单侧”指：口腔内每侧每腺体。单侧多个腺体或双侧单个腺体可叠加收费。</t>
    </r>
  </si>
  <si>
    <t>013306020340001</t>
  </si>
  <si>
    <t>唾液腺导管取石费-儿童（加收）</t>
  </si>
  <si>
    <t>腺体•单侧</t>
  </si>
  <si>
    <t>013306020350000</t>
  </si>
  <si>
    <t>唾液腺导管治疗费</t>
  </si>
  <si>
    <t>对唾液腺导管进行治疗。价格涵盖手术计划、术区准备、消毒、冲洗、松解、扩张、处理用物等步骤所需的人力资源和基本物质资源消耗。</t>
  </si>
  <si>
    <t>013306020350001</t>
  </si>
  <si>
    <t>唾液腺导管治疗费-儿童（加收）</t>
  </si>
  <si>
    <t>013105010350000</t>
  </si>
  <si>
    <t>口腔黏膜病局部药物治疗费</t>
  </si>
  <si>
    <t>通过各种方式对口腔黏膜局部病损进行治疗。价格涵盖准备、注射/雾化/湿敷/局部封闭/穴位注射、处理用物等步骤所需的人力资源和基本物质资源消耗。</t>
  </si>
  <si>
    <t>四</t>
  </si>
  <si>
    <t>使用说明：
1.医疗服务的政府指导价为最高限价，下浮不限；同时，医疗机构实施治疗过程中有关创新改良，采取“现有项目兼容”的方式简化处理，无需申报新增医疗服务价格项目，向所属医保部门报备后直接按照对应的整合项目执行即可。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6.“穿刺”为主项操作涉及的必要穿刺技术，价格构成中的穿刺操作不可收取相关费用；独立穿刺项目可按相应治疗价格项目收取。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
9.其他学科开展相应项目时，可据实收费。
10.非手术治疗类项目，如需使用相关内镜可收取内镜检查费用，如行“鼻腔异物取出”时使用“鼻内镜”，可收取“鼻腔异物取出费+鼻内镜检查费”。
11.医疗机构在开展相关操作时，开放手术与经内镜手术执行相同的价格标准，内镜辅助操作不再另行收费。
12.手术项目若需病理取样，地方定价时应考虑在原项目的价格构成中包含标本的留取和送检的人力资源和基本物质资源消耗。
13.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所称的“儿童”，指6周岁及以下，周岁的计算方法以法律的相关规定为准。</t>
  </si>
  <si>
    <t>012404000010000</t>
  </si>
  <si>
    <t>耳内镜检查费</t>
  </si>
  <si>
    <t>通过耳内镜检查耳道、鼓膜及鼓室内形态、组织结构等。价格涵盖消毒、置镜、观察、记录、出具报告、处理用物等步骤所需的人力资源和基本物质资源消耗。</t>
  </si>
  <si>
    <t>012404000020000</t>
  </si>
  <si>
    <t>电耳镜检查费</t>
  </si>
  <si>
    <t>通过电耳镜检查耳道、鼓膜形态、组织结构等。价格涵盖消毒、置镜、观察、记录、出具报告、处理用物等步骤所需的人力资源和基本物质资源消耗。</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</si>
  <si>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</si>
  <si>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</si>
  <si>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</si>
  <si>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</si>
  <si>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</si>
  <si>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通过耳显微镜检查耳道、鼓膜形态、组织结构等。价格涵盖消毒、置镜、观察、记录、出具报告、处理用物等步骤所需的人力资源和基本物质资源消耗。</t>
  </si>
  <si>
    <t>012404000040000</t>
  </si>
  <si>
    <t>听阈检查费</t>
  </si>
  <si>
    <t>通过各种常规方式对听力进行检查。价格涵盖准备、信号给予、测试、记录、出具报告、处理用物等步骤所需的人力资源和基本物质资源消耗。</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</si>
  <si>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</si>
  <si>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</si>
  <si>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</si>
  <si>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</si>
  <si>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</si>
  <si>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</si>
  <si>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</si>
  <si>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</si>
  <si>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</si>
  <si>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</si>
  <si>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</si>
  <si>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</si>
  <si>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</si>
  <si>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</si>
  <si>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</si>
  <si>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</si>
  <si>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</si>
  <si>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</si>
  <si>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</si>
  <si>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</si>
  <si>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</si>
  <si>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</si>
  <si>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</si>
  <si>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</si>
  <si>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</si>
  <si>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</si>
  <si>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</si>
  <si>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</si>
  <si>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</si>
  <si>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</si>
  <si>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</si>
  <si>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</si>
  <si>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</si>
  <si>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</si>
  <si>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</si>
  <si>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</si>
  <si>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</si>
  <si>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通过各种特殊方式检查前庭功能。价格涵盖准备、消毒、放置电极、信号刺激、记录、出具报告、处理用物等步骤所需的人力资源和基本物质资源消耗。</t>
  </si>
  <si>
    <t>1.本项目中的“特殊”指：颈性前庭诱发肌源性电位、眼性前庭诱发肌源性电位。
2.不同前庭功能检查（特殊）项目可叠加收费。</t>
  </si>
  <si>
    <t>013104010010000</t>
  </si>
  <si>
    <t>助听装置适配费</t>
  </si>
  <si>
    <t>通过程序调试，将助听装置频率与患者听力相匹配。价格涵盖准备、连接、编程、验配、处理用物，必要时行真耳分析等步骤所需的人力资源和基本物质资源消耗。</t>
  </si>
  <si>
    <t>013104010020000</t>
  </si>
  <si>
    <t>人工耳蜗适配费</t>
  </si>
  <si>
    <t>通过调整人工耳蜗植入装置的各项参数，优化其功能。价格涵盖准备、连接、编程、测试、调整、处理用物等步骤所需的人力资源和基本物质资源消耗。</t>
  </si>
  <si>
    <t>013104010030000</t>
  </si>
  <si>
    <t>婴幼儿耳形态畸形矫正治疗费</t>
  </si>
  <si>
    <t>通过非手术方法矫正婴幼儿耳形态畸形。价格涵盖评估、矫正、调整、处理用物等步骤所需的人力资源和基本物质资源消耗。</t>
  </si>
  <si>
    <t>013104010040000</t>
  </si>
  <si>
    <t>无创外耳道异物取出费</t>
  </si>
  <si>
    <t>通过各种方式取出外耳道异物或置入物。价格涵盖评估、取出异物、处理用物等步骤所需的人力资源和基本物质资源消耗。（不含内镜检查）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</si>
  <si>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</si>
  <si>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</si>
  <si>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</si>
  <si>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</si>
  <si>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</si>
  <si>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</si>
  <si>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</si>
  <si>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</si>
  <si>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</si>
  <si>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</si>
  <si>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</si>
  <si>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</si>
  <si>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</si>
  <si>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</si>
  <si>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</si>
  <si>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</si>
  <si>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通过激光、射频、微波等各种方式对耳部进行特殊治疗。价格涵盖消毒、治疗、观察、记录、处理用物等步骤所需的人力资源和基本物质资源消耗。（不含内镜检查）</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</si>
  <si>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</si>
  <si>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</si>
  <si>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</si>
  <si>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</si>
  <si>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</si>
  <si>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</si>
  <si>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</si>
  <si>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</si>
  <si>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</si>
  <si>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</si>
  <si>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对耳道进行清洁冲洗。价格涵盖准备、冲洗、处理用物等步骤所需的人力资源和基本物质资源消耗。（不含内镜检查）</t>
  </si>
  <si>
    <t>013104010090000</t>
  </si>
  <si>
    <t>中耳冲洗费</t>
  </si>
  <si>
    <t>对中耳区域进行清洗治疗。价格涵盖准备、冲洗、处理用物等步骤所需的人力资源和基本物质资源消耗。（不含内镜检查）</t>
  </si>
  <si>
    <t>013104010100000</t>
  </si>
  <si>
    <t>咽鼓管吹张治疗费</t>
  </si>
  <si>
    <t>通过不同方法（如波氏法和导管法）进行咽鼓管吹张。价格涵盖准备、检查、咽鼓管吹张、处理用物等步骤所需的人力资源和基本物质资源消耗。（不含内镜检查）</t>
  </si>
  <si>
    <t>013104010110000</t>
  </si>
  <si>
    <t>耳石复位治疗费</t>
  </si>
  <si>
    <t>通过体位变换对脱落的耳石进行治疗。价格涵盖准备、体位变换、耳石复位、处理用物等步骤所需的人力资源和基本物质资源消耗。</t>
  </si>
  <si>
    <t>013104010120000</t>
  </si>
  <si>
    <t>耳鸣声治疗费</t>
  </si>
  <si>
    <t>通过各种声治疗方式治疗耳鸣。价格涵盖准备、消毒、声治疗、观察、记录、处理用物等步骤所需的人力资源和基本物质资源消耗。</t>
  </si>
  <si>
    <t>013305000020000</t>
  </si>
  <si>
    <t>耳部囊性病变切开引流费</t>
  </si>
  <si>
    <t>通过手术切开引流耳部囊性病变。价格涵盖手术计划、术区准备、消毒、切开、清理、止血、冲洗、引流、包扎、处理用物等步骤所需的人力资源和基本物质资源消耗。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</si>
  <si>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</si>
  <si>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</si>
  <si>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</si>
  <si>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</si>
  <si>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</si>
  <si>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</si>
  <si>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</si>
  <si>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</si>
  <si>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</si>
  <si>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</si>
  <si>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</si>
  <si>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</si>
  <si>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</si>
  <si>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</si>
  <si>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</si>
  <si>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</si>
  <si>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</si>
  <si>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</si>
  <si>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</si>
  <si>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</si>
  <si>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</si>
  <si>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</si>
  <si>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</si>
  <si>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</si>
  <si>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</si>
  <si>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通过手术实现完全离断（或仅有少许皮肤相连）耳廓再植。价格涵盖手术计划、术区准备、消毒、清创、分离、吻合、止血、缝合、包扎、固定、处理用物等步骤所需的人力资源和基本物质资源消耗。</t>
  </si>
  <si>
    <t>013305000070001</t>
  </si>
  <si>
    <t>断耳再植费（完全）-儿童（加收）</t>
  </si>
  <si>
    <t>013305000080000</t>
  </si>
  <si>
    <t>耳廓畸形矫正费</t>
  </si>
  <si>
    <t>通过手术矫正招风耳、隐匿耳、巨耳、扁平耳等畸形耳廓。价格涵盖手术计划、术区准备、消毒、切开、畸形矫正、止血、缝合、包扎、固定、处理用物等步骤所需的人力资源和基本物质资源消耗。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</si>
  <si>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</si>
  <si>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</si>
  <si>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</si>
  <si>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</si>
  <si>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通过手术切除耳周瘘管及相关组织。价格涵盖手术计划、术区准备、消毒、示踪剂注入、切开、切除、缝合、止血、包扎、处理用物等步骤所需的人力资源和基本物质资源消耗。</t>
  </si>
  <si>
    <t>瘘管·次</t>
  </si>
  <si>
    <t>013305000090001</t>
  </si>
  <si>
    <t>耳周瘘管切除费-儿童（加收）</t>
  </si>
  <si>
    <t>013305000100000</t>
  </si>
  <si>
    <t>腮裂病变切除费</t>
  </si>
  <si>
    <t>通过手术切除腮裂瘘管、囊肿、窦道等病变。价格涵盖手术计划、术区准备、消毒、切开、切除、缝合、止血、包扎、处理用物等步骤所需的人力资源和基本物质资源消耗。</t>
  </si>
  <si>
    <t>013305000100001</t>
  </si>
  <si>
    <t>腮裂病变切除费-儿童（加收）</t>
  </si>
  <si>
    <t>013305000110000</t>
  </si>
  <si>
    <t>耳颞部病变切除费</t>
  </si>
  <si>
    <t>通过手术切除耳颞部肿物、瘢痕、赘生物等病变。价格涵盖手术计划、术区准备、消毒、切开、切除、缝合止血、处理用物等步骤所需的人力资源和基本物质资源消耗。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</si>
  <si>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</si>
  <si>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</si>
  <si>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</si>
  <si>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</si>
  <si>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</si>
  <si>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</si>
  <si>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</si>
  <si>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</si>
  <si>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</si>
  <si>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</si>
  <si>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</si>
  <si>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</si>
  <si>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</si>
  <si>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</si>
  <si>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通过手术切开鼓膜。价格涵盖手术计划、术区准备、消毒、切开、清理、处理用物等步骤所需的人力资源和基本物质资源消耗。</t>
  </si>
  <si>
    <t>013305000140001</t>
  </si>
  <si>
    <t>鼓膜切开费-儿童（加收）</t>
  </si>
  <si>
    <t>013305000150000</t>
  </si>
  <si>
    <t>鼓膜修补费</t>
  </si>
  <si>
    <t>通过手术修补鼓膜。价格涵盖手术计划、术区准备、消毒、切开、修补、缝合、处理用物等步骤所需的人力资源和基本物质资源消耗。</t>
  </si>
  <si>
    <t>013305000150001</t>
  </si>
  <si>
    <t>鼓膜修补费-儿童（加收）</t>
  </si>
  <si>
    <t>013305000160000</t>
  </si>
  <si>
    <t>鼓膜通气管置入费</t>
  </si>
  <si>
    <t>通过手术切开鼓膜，置入通气管。价格涵盖手术计划、术区准备、消毒、切开、清理、置管、处理用物等步骤所需的人力资源和基本物质资源消耗。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</si>
  <si>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</si>
  <si>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</si>
  <si>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</si>
  <si>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</si>
  <si>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</si>
  <si>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</si>
  <si>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</si>
  <si>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</si>
  <si>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</si>
  <si>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</si>
  <si>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</si>
  <si>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通过手术探查鼓室。价格涵盖手术计划、术区准备、消毒、切开、探查、填塞、缝合、处理用物，必要时取样等步骤所需的人力资源和基本物质资源消耗。</t>
  </si>
  <si>
    <t>不与同部位其他手术同时收费。</t>
  </si>
  <si>
    <t>013305000180001</t>
  </si>
  <si>
    <t>鼓室探查费-儿童（加收）</t>
  </si>
  <si>
    <t>013305000190000</t>
  </si>
  <si>
    <t>中耳病变切除费</t>
  </si>
  <si>
    <t>通过手术切除中耳肿物、增生等病变。价格涵盖手术计划、术区准备、消毒、切开、分离、切除、填塞、处理用物等步骤所需的人力资源和基本物质资源消耗。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</si>
  <si>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</si>
  <si>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</si>
  <si>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</si>
  <si>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</si>
  <si>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</si>
  <si>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</si>
  <si>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</si>
  <si>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</si>
  <si>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</si>
  <si>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</si>
  <si>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</si>
  <si>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</si>
  <si>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</si>
  <si>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</si>
  <si>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</si>
  <si>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</si>
  <si>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</si>
  <si>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</si>
  <si>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</si>
  <si>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</si>
  <si>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</si>
  <si>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</si>
  <si>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</si>
  <si>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</si>
  <si>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通过手术松解包绕听骨链粘连组织。价格涵盖手术计划、术区准备、消毒、切开、松解、止血、填塞、处理用物等步骤所需的人力资源和基本物质资源消耗。</t>
  </si>
  <si>
    <t>013305000240001</t>
  </si>
  <si>
    <t>听骨链松解费-儿童（加收）</t>
  </si>
  <si>
    <t>013305000240011</t>
  </si>
  <si>
    <t>听骨链松解费-听骨取出（加收）</t>
  </si>
  <si>
    <t>013305000250000</t>
  </si>
  <si>
    <t>咽鼓管扩张费</t>
  </si>
  <si>
    <t>通过手术扩张咽鼓管。价格涵盖手术计划、术区准备、消毒、切开、探查、置入、扩张、取出、复位、处理用物等步骤所需的人力资源和基本物质资源消耗。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</si>
  <si>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</si>
  <si>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</si>
  <si>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</si>
  <si>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</si>
  <si>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</si>
  <si>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</si>
  <si>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</si>
  <si>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</si>
  <si>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</si>
  <si>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</si>
  <si>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</si>
  <si>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</si>
  <si>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</si>
  <si>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</si>
  <si>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</si>
  <si>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</si>
  <si>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</si>
  <si>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</si>
  <si>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</si>
  <si>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</si>
  <si>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</si>
  <si>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</si>
  <si>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</si>
  <si>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</si>
  <si>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</si>
  <si>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</si>
  <si>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</si>
  <si>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</si>
  <si>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</si>
  <si>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</si>
  <si>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</si>
  <si>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</si>
  <si>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</si>
  <si>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</si>
  <si>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通过手术植入中耳助听装置。价格涵盖手术计划、术区准备、消毒、切开、植入、固定、缝合、包扎止血、处理用物等步骤所需的人力资源和基本物质资源消耗。</t>
  </si>
  <si>
    <t>013305000320001</t>
  </si>
  <si>
    <t>中耳助听装置植入费-儿童（加收）</t>
  </si>
  <si>
    <t>013305000330000</t>
  </si>
  <si>
    <t>助听植入装置取出费</t>
  </si>
  <si>
    <t>通过手术取出助听装置。价格涵盖手术计划、术区准备、消毒、切开、取出、缝合、填塞、包扎止血、处理用物等步骤所需的人力资源和基本物质资源消耗。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</si>
  <si>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</si>
  <si>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</si>
  <si>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</si>
  <si>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</si>
  <si>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通过手术植入人工耳蜗。价格涵盖手术计划、术区准备、消毒、切开、耳蜗植入、电极植入、固定、缝合、包扎止血、处理用物等步骤所需的人力资源和基本物质资源消耗。</t>
  </si>
  <si>
    <t>013305000340001</t>
  </si>
  <si>
    <t>人工耳蜗植入费-儿童（加收）</t>
  </si>
  <si>
    <t>013305000340011</t>
  </si>
  <si>
    <t>人工耳蜗植入费-耳蜗畸形（加收）</t>
  </si>
  <si>
    <t>013305000350000</t>
  </si>
  <si>
    <t>人工耳蜗取出费</t>
  </si>
  <si>
    <t>通过手术取出人工耳蜗植入装置。价格涵盖手术计划、术区准备、消毒、切开、取出、缝合、包扎止血、处理用物等步骤所需的人力资源和基本物质资源消耗。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</si>
  <si>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</si>
  <si>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</si>
  <si>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</si>
  <si>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</si>
  <si>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</si>
  <si>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</si>
  <si>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</si>
  <si>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</si>
  <si>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</si>
  <si>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</si>
  <si>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</si>
  <si>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</si>
  <si>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</si>
  <si>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</si>
  <si>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</si>
  <si>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</si>
  <si>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</si>
  <si>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</si>
  <si>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</si>
  <si>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</si>
  <si>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</si>
  <si>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</si>
  <si>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</si>
  <si>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</si>
  <si>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</si>
  <si>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</si>
  <si>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</si>
  <si>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</si>
  <si>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</si>
  <si>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</si>
  <si>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</si>
  <si>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</si>
  <si>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</si>
  <si>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</si>
  <si>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通过手术切除迷路。价格涵盖手术计划、术区准备、消毒、切开、切除、缝合、止血、包扎、处理用物等步骤所需的人力资源和基本物质资源消耗。</t>
  </si>
  <si>
    <t>013305000420001</t>
  </si>
  <si>
    <t>迷路切除费-儿童（加收）</t>
  </si>
  <si>
    <t>013305000430000</t>
  </si>
  <si>
    <t>内听道病变切除费</t>
  </si>
  <si>
    <t>通过手术切除内听道肿物、瘢痕等病变。价格涵盖手术计划、术区准备、消毒、切开、切除、缝合、止血、处理用物等步骤所需的人力资源和基本物质资源消耗。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</si>
  <si>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</si>
  <si>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</si>
  <si>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</si>
  <si>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</si>
  <si>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</si>
  <si>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</si>
  <si>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</si>
  <si>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</si>
  <si>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</si>
  <si>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通过手术切除部分颞骨。价格涵盖手术计划、术区准备、消毒、切开、切除、缝合、止血、包扎、处理用物等步骤所需的人力资源和基本物质资源消耗。</t>
  </si>
  <si>
    <t>013305000450001</t>
  </si>
  <si>
    <t>颞骨切除费（部分切除）-儿童（加收）</t>
  </si>
  <si>
    <t>013305000450011</t>
  </si>
  <si>
    <t>颞骨切除费（部分切除）-岩骨部分切除（加收）</t>
  </si>
  <si>
    <t>013305000460000</t>
  </si>
  <si>
    <t>颞骨切除费（次全切除）</t>
  </si>
  <si>
    <t>通过手术切除部分颞骨及受累结构。价格涵盖手术计划、术区准备、消毒、切开、切除、缝合、止血、包扎、处理用物等步骤所需的人力资源和基本物质资源消耗。</t>
  </si>
  <si>
    <t>013305000460001</t>
  </si>
  <si>
    <t>颞骨切除费（次全切除）-儿童（加收）</t>
  </si>
  <si>
    <t>013305000460011</t>
  </si>
  <si>
    <t>颞骨切除费（次全切除）-岩骨部分切除（加收）</t>
  </si>
  <si>
    <t>013305000470000</t>
  </si>
  <si>
    <t>颞骨切除费（全部切除）</t>
  </si>
  <si>
    <t>通过手术切除全部颞骨及受累结构。价格涵盖手术计划、术区准备、消毒、切开、切除、缝合、止血、包扎、处理用物等步骤所需的人力资源和基本物质资源消耗。</t>
  </si>
  <si>
    <t>013305000470001</t>
  </si>
  <si>
    <t>颞骨切除费（全部切除）-儿童（加收）</t>
  </si>
  <si>
    <t>013305000480000</t>
  </si>
  <si>
    <t>岩骨病变切除费</t>
  </si>
  <si>
    <t>通过手术切除岩骨肿物、瘢痕等病变。价格涵盖手术计划、术区准备、消毒、切开、切除、引流、缝合、止血、处理用物等步骤所需的人力资源和基本物质资源消耗。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</si>
  <si>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</si>
  <si>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</si>
  <si>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</si>
  <si>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</si>
  <si>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通过手术切除颈静脉孔区域肿物、血栓等病变。价格涵盖手术计划、术区准备、消毒、切开、钻孔、切除、止血、引流、缝合、复位、包扎、处理用物等步骤所需的人力资源和基本物质资源消耗。</t>
  </si>
  <si>
    <t>013305000490001</t>
  </si>
  <si>
    <t>颈静脉孔区病变切除费-儿童（加收）</t>
  </si>
  <si>
    <t>012405000010000</t>
  </si>
  <si>
    <t>前鼻镜检查费</t>
  </si>
  <si>
    <t>通过前鼻镜检查鼻腔形态、组织结构等。价格涵盖消毒、收缩黏膜、置镜、观察、记录、出具报告、处理用物等步骤所需的人力资源和基本物质资源消耗。</t>
  </si>
  <si>
    <t>012405000020000</t>
  </si>
  <si>
    <t>鼻内镜检查费</t>
  </si>
  <si>
    <t>通过鼻内镜检查鼻腔深部形态、组织结构等。价格涵盖消毒、收缩黏膜、置镜、观察、记录、出具报告、处理用物等步骤所需的人力资源和基本物质资源消耗。</t>
  </si>
  <si>
    <t>012405000030000</t>
  </si>
  <si>
    <t>鼻阻力检查费</t>
  </si>
  <si>
    <t>通过各种方式测定鼻呼吸阻力。价格涵盖患者准备、测量、观察、记录、出具报告、处理用物等步骤所需的人力资源和基本物质资源消耗。</t>
  </si>
  <si>
    <t>012405000040000</t>
  </si>
  <si>
    <t>鼻声反射检查费</t>
  </si>
  <si>
    <t>通过各种方式进行鼻腔不同位置横断面面积测定。价格涵盖患者准备、测量、给药、再次测量、观察、记录、出具报告、处理用物等步骤所需的人力资源和基本物质资源消耗。</t>
  </si>
  <si>
    <t>012405000050000</t>
  </si>
  <si>
    <t>主观嗅觉功能检查费</t>
  </si>
  <si>
    <t>通过标准嗅素进行嗅觉功能检测。价格涵盖试剂准备、闻嗅、检测、观察、记录并分析、出具报告、处理用物等步骤所需的人力资源和基本物质资源消耗。</t>
  </si>
  <si>
    <t>012405000060000</t>
  </si>
  <si>
    <t>糖精试验费</t>
  </si>
  <si>
    <t>通过糖精颗粒到达口腔时间反映鼻黏膜纤毛运动情况。价格涵盖准备、记录并分析、出具报告、处理用物等步骤所需的人力资源和基本物质资源消耗。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</si>
  <si>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</si>
  <si>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</si>
  <si>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通过比较变应原激发前后的体征、主客观指标变化判断患者是否对该变应原存在过敏反应。价格涵盖过敏原准备与放置、观察、记录、分析、出具报告、处理用物等步骤所需的人力资源和基本物质资源消耗。</t>
  </si>
  <si>
    <t>013104020010000</t>
  </si>
  <si>
    <t>鼻腔异物取出费</t>
  </si>
  <si>
    <t>通过各种方式取出鼻腔异物或填塞物。价格涵盖初步评估、取出异物或填塞物、冲洗、处理用物等步骤所需的人力资源和基本物质资源消耗。（不含内镜检查）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</si>
  <si>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</si>
  <si>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</si>
  <si>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</si>
  <si>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</si>
  <si>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</si>
  <si>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</si>
  <si>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</si>
  <si>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</si>
  <si>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</si>
  <si>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</si>
  <si>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</si>
  <si>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</si>
  <si>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</si>
  <si>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</si>
  <si>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</si>
  <si>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</si>
  <si>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</si>
  <si>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通过对上颌窦部位实施穿刺，达到诊断和治疗疾病的目的。价格涵盖准备、消毒、穿刺、抽吸、冲洗、处理用物，必要时注药等步骤所需的人力资源和基本物质资源消耗。（不含内镜检查）</t>
  </si>
  <si>
    <t>013104020040001</t>
  </si>
  <si>
    <t>穿刺费（上颌窦）-儿童（加收）</t>
  </si>
  <si>
    <t>013104020050000</t>
  </si>
  <si>
    <t>鼻部治疗费（常规）</t>
  </si>
  <si>
    <t>通过各种方式对鼻部进行囊性病变穿刺、注射、鼻腔止血等常规治疗。价格涵盖准备、消毒、治疗、观察、记录、处理用物等步骤所需的人力资源和基本物质资源消耗。（不含内镜检查）</t>
  </si>
  <si>
    <t>013104020050001</t>
  </si>
  <si>
    <t>鼻部治疗费（常规）-儿童（加收）</t>
  </si>
  <si>
    <t>013104020050011</t>
  </si>
  <si>
    <t>鼻部治疗费（常规）-后鼻腔止血（加收）</t>
  </si>
  <si>
    <t>013104020060000</t>
  </si>
  <si>
    <t>鼻部治疗费（特殊）</t>
  </si>
  <si>
    <t>通过等离子、激光、射频、微波等各种方式对鼻部部进行特殊治疗。价格涵盖消毒、治疗、观察、记录、处理用物等步骤所需的人力资源和基本物质资源消耗。（不含内镜检查）</t>
  </si>
  <si>
    <t>1.同一治疗位置只可收费一次。
2.常规治疗转特殊治疗按照“鼻部治疗费(特殊)”收取。</t>
  </si>
  <si>
    <t>013104020060001</t>
  </si>
  <si>
    <t>鼻部治疗费（特殊）-儿童（加收）</t>
  </si>
  <si>
    <t>013306010020000</t>
  </si>
  <si>
    <t>鼻部神经切断费</t>
  </si>
  <si>
    <t>通过手术对鼻部神经分离和切断。价格涵盖手术计划、术区准备、消毒、切开、分离、切断、冲洗、缝合、处理用物等步骤所需的人力资源和基本物质资源消耗。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</si>
  <si>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</si>
  <si>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</si>
  <si>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</si>
  <si>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</si>
  <si>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</si>
  <si>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</si>
  <si>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</si>
  <si>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</si>
  <si>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</si>
  <si>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</si>
  <si>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</si>
  <si>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</si>
  <si>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</si>
  <si>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</si>
  <si>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</si>
  <si>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</si>
  <si>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通过手术对前鼻孔狭窄或闭锁进行修复。价格涵盖手术计划、术区准备、消毒、切开、松解、扩张、填塞、冲洗、缝合、处理用物等步骤所需的人力资源和基本物质资源消耗。</t>
  </si>
  <si>
    <t>013306010050001</t>
  </si>
  <si>
    <t>前鼻孔成形费-儿童（加收）</t>
  </si>
  <si>
    <t>013306010050011</t>
  </si>
  <si>
    <t>前鼻孔成形费-鼻孔完全闭锁（加收）</t>
  </si>
  <si>
    <t>013306010060000</t>
  </si>
  <si>
    <t>后鼻孔成形费</t>
  </si>
  <si>
    <t>通过手术对后鼻孔狭窄或闭锁进行修复。价格涵盖手术计划、术区准备、消毒、探查、切开、松解、冲洗、扩张、填压、缝合、处理用物等步骤所需的人力资源和基本物质资源消耗。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</si>
  <si>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</si>
  <si>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</si>
  <si>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</si>
  <si>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</si>
  <si>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</si>
  <si>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</si>
  <si>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</si>
  <si>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</si>
  <si>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</si>
  <si>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</si>
  <si>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</si>
  <si>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通过手术切除外鼻（包括鼻背、鼻翼、鼻小柱等部位）的肿瘤。价格涵盖手术计划、术区准备、消毒、切开、切除、冲洗、缝合、包扎固定、处理用物等步骤所需的人力资源和基本物质资源消耗。</t>
  </si>
  <si>
    <t>013306010080001</t>
  </si>
  <si>
    <t>外鼻肿瘤切除费-儿童（加收）</t>
  </si>
  <si>
    <t>013306010080011</t>
  </si>
  <si>
    <t>外鼻肿瘤切除费-恶性肿瘤（加收）</t>
  </si>
  <si>
    <t>013306010090000</t>
  </si>
  <si>
    <t>鼻中隔血/脓肿切开引流费</t>
  </si>
  <si>
    <t>通过手术切开引流鼻中隔血/脓肿。价格涵盖手术计划、术区准备、消毒、切开、清理、止血、冲洗、填压、缝合、处理用物等步骤所需的人力资源和基本物质资源消耗。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</si>
  <si>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</si>
  <si>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</si>
  <si>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</si>
  <si>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</si>
  <si>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</si>
  <si>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</si>
  <si>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</si>
  <si>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</si>
  <si>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</si>
  <si>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通过手术对鼻甲黏膜或骨质的部分进行切除。价格涵盖手术计划、术区准备、消毒、切除、冲洗、填塞、必要时缝合、处理用物等步骤所需的人力资源和基本物质资源消耗。</t>
  </si>
  <si>
    <t>部位</t>
  </si>
  <si>
    <t>本项目中的“部位”指：上鼻甲、中鼻甲、下鼻甲，不同部位可分别计价收费。</t>
  </si>
  <si>
    <t>013306010110001</t>
  </si>
  <si>
    <t>鼻甲部分切除费-儿童（加收）</t>
  </si>
  <si>
    <t>013306010120000</t>
  </si>
  <si>
    <t>鼻矫形费</t>
  </si>
  <si>
    <t>通过手术对外鼻畸形进行矫治。价格涵盖手术计划、术区准备、消毒、切开、分离、切除、矫形、止血缝合、填塞、处理用物等步骤所需的人力资源和基本物质资源消耗。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</si>
  <si>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</si>
  <si>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</si>
  <si>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</si>
  <si>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</si>
  <si>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</si>
  <si>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</si>
  <si>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</si>
  <si>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</si>
  <si>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</si>
  <si>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价格涵盖手术计划、术区准备、消毒、收缩黏膜、切开、探查、切除、冲洗、缝合、填塞、包扎固定、处理用物等步骤所需的人力资源和基本物质资源消耗。</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</si>
  <si>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</si>
  <si>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</si>
  <si>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</si>
  <si>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</si>
  <si>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</si>
  <si>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</si>
  <si>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价格涵盖手术计划、术区准备、消毒、收缩黏膜、切开、探查、切除、冲洗、缝合、填塞、包扎固定、处理用物等步骤所需的人力资源和基本物质资源消耗。</t>
  </si>
  <si>
    <t>不同鼻窦病变切除可分别计价收费。</t>
  </si>
  <si>
    <t>013306010150001</t>
  </si>
  <si>
    <t>鼻窦病变切除费-儿童（加收）</t>
  </si>
  <si>
    <t>013306010160000</t>
  </si>
  <si>
    <t>鼻窦肿瘤切除费（常规）</t>
  </si>
  <si>
    <t>通过手术切除鼻窦（同时累及鼻腔鼻窦）的肿瘤。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</si>
  <si>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</si>
  <si>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</si>
  <si>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</si>
  <si>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</si>
  <si>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</si>
  <si>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</si>
  <si>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</si>
  <si>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</si>
  <si>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</si>
  <si>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</si>
  <si>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</si>
  <si>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</si>
  <si>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</si>
  <si>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价格专家评审1085元</t>
  </si>
  <si>
    <t>013306010180000</t>
  </si>
  <si>
    <t>鼻咽部病变切除费</t>
  </si>
  <si>
    <t>通过手术切除鼻咽部的囊肿、血肿、脓肿、息肉等病变。价格涵盖手术计划、术区准备、消毒、切开、探查、切除、冲洗、缝合、填塞、包扎固定、处理用物等步骤所需的人力资源和基本物质资源消耗。</t>
  </si>
  <si>
    <t>013306010180001</t>
  </si>
  <si>
    <t>鼻咽部病变切除费-儿童（加收）</t>
  </si>
  <si>
    <t>013306010190000</t>
  </si>
  <si>
    <t>鼻咽部肿瘤切除费（常规）</t>
  </si>
  <si>
    <t>通过手术切除鼻咽部的肿瘤。价格涵盖手术计划、术区准备、消毒、切开、探查、切除、冲洗、缝合、填塞、包扎固定、处理用物等步骤所需的人力资源和基本物质资源消耗。</t>
  </si>
  <si>
    <t>013306010190001</t>
  </si>
  <si>
    <t>鼻咽部肿瘤切除费（常规）-儿童（加收）</t>
  </si>
  <si>
    <t>013306010190011</t>
  </si>
  <si>
    <t>鼻咽部肿瘤切除费（常规）-恶性肿瘤（加收）</t>
  </si>
  <si>
    <t>013306010200000</t>
  </si>
  <si>
    <t>鼻咽部肿瘤切除费（复杂）</t>
  </si>
  <si>
    <t>通过手术切除鼻咽部的复杂肿瘤。价格涵盖手术计划、术区准备、消毒、切开、探查、切除、冲洗、缝合、填塞、包扎固定、处理用物等步骤所需的人力资源和基本物质资源消耗。</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</si>
  <si>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</si>
  <si>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</si>
  <si>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</si>
  <si>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</si>
  <si>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</si>
  <si>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</si>
  <si>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</si>
  <si>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通过手术实现患者鼻窦开放。价格涵盖手术计划、术区准备、消毒、切开、探查、开放并扩大鼻窦、清理、冲洗、缝合、填塞、包扎固定、处理用物等步骤所需的人力资源和基本物质资源消耗。</t>
  </si>
  <si>
    <t>鼻窦</t>
  </si>
  <si>
    <t>1.“鼻窦”指上颌窦、筛窦、蝶窦、额窦。
2.一次手术收费不超过11130元。</t>
  </si>
  <si>
    <t>013306010210001</t>
  </si>
  <si>
    <t>鼻窦开放费（常规）-儿童（加收）</t>
  </si>
  <si>
    <t>013306010220000</t>
  </si>
  <si>
    <t>鼻窦开放费（复杂）</t>
  </si>
  <si>
    <t>通过手术实现患者复杂鼻窦开放。价格涵盖手术计划、术区准备、消毒、切开、探查、开放并扩大鼻窦、清理、冲洗、缝合、填塞、包扎固定、处理用物等步骤所需的人力资源和基本物质资源消耗。</t>
  </si>
  <si>
    <t>1.“鼻窦”指上颌窦、筛窦、蝶窦、额窦。
2.本项目中的“复杂”指：额窦Draf-2b型及以上、全筛窦开放、上颌窦下鼻道开窗、泪前引窝入路开窗。
3.一次手术收费不超过14400元。</t>
  </si>
  <si>
    <t>013306010220001</t>
  </si>
  <si>
    <t>鼻窦开放费（复杂）-儿童（加收）</t>
  </si>
  <si>
    <t>013306010230000</t>
  </si>
  <si>
    <t>鼻骨骨折复位费（切开）</t>
  </si>
  <si>
    <t>通过手术实现鼻骨骨折复位。价格涵盖手术计划、术区准备、消毒、切开、分离、复位、固定、冲洗、缝合、填塞、包扎固定、处理用物等步骤所需的人力资源和基本物质资源消耗。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</si>
  <si>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</si>
  <si>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</si>
  <si>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</si>
  <si>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</si>
  <si>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</si>
  <si>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</si>
  <si>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</si>
  <si>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</si>
  <si>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</si>
  <si>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</si>
  <si>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</si>
  <si>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</si>
  <si>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</si>
  <si>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</si>
  <si>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</si>
  <si>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</si>
  <si>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</si>
  <si>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</si>
  <si>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</si>
  <si>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</si>
  <si>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</si>
  <si>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</si>
  <si>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</si>
  <si>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</si>
  <si>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</si>
  <si>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</si>
  <si>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</si>
  <si>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</si>
  <si>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</si>
  <si>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</si>
  <si>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</si>
  <si>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通过手术植入支架支撑鼻腔或鼻部结构。价格涵盖手术计划、术区准备、消毒、切除、支架植入、冲洗、处理用物等步骤所需的人力资源和基本物质资源消耗。</t>
  </si>
  <si>
    <t xml:space="preserve">
</t>
  </si>
  <si>
    <t>013306010290001</t>
  </si>
  <si>
    <t>鼻部支架植入费-儿童（加收）</t>
  </si>
  <si>
    <t>013306010300000</t>
  </si>
  <si>
    <t>鼻部球囊扩张费</t>
  </si>
  <si>
    <t>通过手术利用球囊对鼻腔、鼻窦进行扩张。价格涵盖手术计划、术区准备、消毒、球囊导管置入、扩张、撤除、冲洗、处理用物等步骤所需的人力资源和基本物质资源消耗。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</si>
  <si>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</si>
  <si>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</si>
  <si>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</si>
  <si>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</si>
  <si>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</si>
  <si>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</si>
  <si>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</si>
  <si>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</si>
  <si>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</si>
  <si>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</si>
  <si>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</si>
  <si>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</si>
  <si>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</si>
  <si>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</si>
  <si>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</si>
  <si>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通过手术分离鼻腔粘连。价格涵盖手术计划、术区准备、消毒、切开、分离、冲洗、止血、处理用物等步骤所需的人力资源和基本物质资源消耗。</t>
  </si>
  <si>
    <t>013306010330001</t>
  </si>
  <si>
    <t>鼻腔粘连分离费-儿童（加收）</t>
  </si>
  <si>
    <t>012405000080000</t>
  </si>
  <si>
    <t>间接鼻咽喉镜检查费</t>
  </si>
  <si>
    <t>通过间接鼻咽喉镜检查鼻咽喉部形态、组织结构等。价格涵盖消毒、置镜、观察、记录、出具报告、处理用物等步骤所需的人力资源和基本物质资源消耗。</t>
  </si>
  <si>
    <t>012405000090000</t>
  </si>
  <si>
    <t>硬性鼻咽喉镜检查费</t>
  </si>
  <si>
    <t>通过硬性鼻咽喉镜检查鼻咽喉部形态、组织结构等。价格涵盖消毒、置镜、观察、记录、出具报告、处理用物等步骤所需的人力资源和基本物质资源消耗。</t>
  </si>
  <si>
    <t>012405000100000</t>
  </si>
  <si>
    <t>软性鼻咽喉镜检查费</t>
  </si>
  <si>
    <t>通过纤维/电子鼻咽喉镜检查鼻咽喉部形态、组织结构等。价格涵盖消毒、置镜、观察、记录、出具报告、处理用物等步骤所需的人力资源和基本物质资源消耗。</t>
  </si>
  <si>
    <t>本项目中的“软性鼻咽喉镜”指：纤维鼻咽喉镜与电子鼻咽喉镜。</t>
  </si>
  <si>
    <t>012405000110000</t>
  </si>
  <si>
    <t>频闪喉镜检查费</t>
  </si>
  <si>
    <t>通过频闪喉镜检查动态观察喉部形态、声带振动特性和组织结构等。价格涵盖消毒、置镜、观察、记录、出具报告、处理用物等步骤所需的人力资源和基本物质资源消耗。</t>
  </si>
  <si>
    <t>012405000120000</t>
  </si>
  <si>
    <t>支撑喉镜检查费</t>
  </si>
  <si>
    <t>通过支撑喉镜检查喉部形态、组织结构等。价格涵盖消毒、置镜、观察、记录出具报告、处理用物等步骤所需的人力资源和基本物质资源消耗。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</si>
  <si>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</si>
  <si>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</si>
  <si>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</si>
  <si>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</si>
  <si>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通过各种方式评估喉部发声功能。价格涵盖消毒、放置电极、信号采集处理、测量、观察、记录、出具报告、处理用物等步骤所需的人力资源和基本物质资源消耗。</t>
  </si>
  <si>
    <t>012405000140000</t>
  </si>
  <si>
    <t>嗓音分析费</t>
  </si>
  <si>
    <t>通过各种方式评估嗓音质量及相关声学特性。价格涵盖准备、声音采集、分析、出具报告、处理用物等步骤所需的人力资源和基本物质资源消耗。</t>
  </si>
  <si>
    <t>012405000150000</t>
  </si>
  <si>
    <t>咽喉肌电生理检查费</t>
  </si>
  <si>
    <t>通过电生理设备检查喉部肌肉神经功能状态。价格涵盖消毒、放置电极、刺激、采集数据、分析、出具报告、处理用物等步骤所需的人力资源和基本物质资源消耗。</t>
  </si>
  <si>
    <t>013104020070000</t>
  </si>
  <si>
    <t>异物取出费（口咽部）</t>
  </si>
  <si>
    <t>通过各种方式取出会厌以上的异物。价格涵盖评估、取出异物、处理用物等步骤所需的人力资源和基本物质资源消耗。（不含内镜检查）</t>
  </si>
  <si>
    <t>013104020070001</t>
  </si>
  <si>
    <t>异物取出费（口咽部）-儿童（加收）</t>
  </si>
  <si>
    <t>013306010340000</t>
  </si>
  <si>
    <t>异物取出费（喉/下咽）</t>
  </si>
  <si>
    <t>通过手术取出会厌以下异物。价格涵盖手术计划、术区准备、消毒、取出异物、冲洗、处理用物等步骤所需的人力资源和基本物质资源消耗。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</si>
  <si>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</si>
  <si>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</si>
  <si>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</si>
  <si>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</si>
  <si>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通过各种方式对咽喉部进行上药、穿刺、注射、止血等常规治疗。价格涵盖消毒、治疗、观察、记录、处理用物等步骤所需的人力资源和基本物质资源消耗。（不含内镜检查）</t>
  </si>
  <si>
    <t>同一治疗位置只可收费一次。</t>
  </si>
  <si>
    <t>013104020080001</t>
  </si>
  <si>
    <t>咽喉部治疗费（常规）-儿童（加收）</t>
  </si>
  <si>
    <t>013104020090000</t>
  </si>
  <si>
    <t>咽喉部治疗费（特殊）</t>
  </si>
  <si>
    <t>通过激光、射频、微波等各种方式对咽喉部进行特殊治疗。价格涵盖消毒、治疗、观察、记录、处理用物等步骤所需的人力资源和基本物质资源消耗。（不含内镜检查）</t>
  </si>
  <si>
    <t>1.同一治疗位置只可收费一次。
2.常规治疗转特殊治疗按照“咽喉部治疗费(特殊)”收取。</t>
  </si>
  <si>
    <t>013104020090001</t>
  </si>
  <si>
    <t>咽喉部治疗费(特殊)-儿童（加收）</t>
  </si>
  <si>
    <t>013104020100000</t>
  </si>
  <si>
    <t>环咽肌扩张费</t>
  </si>
  <si>
    <t>通过各种方式扩张环咽肌。价格涵盖置管、注液或充气、扩张、牵拉、观察、记录、处理用物等步骤所需的人力资源和基本物质资源消耗。（不含内镜检查）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</si>
  <si>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</si>
  <si>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</si>
  <si>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</si>
  <si>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</si>
  <si>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</si>
  <si>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</si>
  <si>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</si>
  <si>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</si>
  <si>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</si>
  <si>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通过手术切除口咽部部分组织。价格涵盖手术计划、术区准备、消毒、切开、切除、止血、引流、缝合、处理用物等步骤所需的人力资源和基本物质资源消耗。</t>
  </si>
  <si>
    <t>013306010360001</t>
  </si>
  <si>
    <t>口咽部分切除费-儿童（加收）</t>
  </si>
  <si>
    <t>013306010370000</t>
  </si>
  <si>
    <t>咽旁间隙病变切除费</t>
  </si>
  <si>
    <t>通过手术切除咽旁间隙肿物、瘢痕等病变。价格涵盖手术计划、术区准备、消毒、切开、分离、切除、处理用物等步骤所需的人力资源和基本物质资源消耗。</t>
  </si>
  <si>
    <t>013306010370001</t>
  </si>
  <si>
    <t>咽旁间隙病变切除费-儿童（加收）</t>
  </si>
  <si>
    <t>013306010380000</t>
  </si>
  <si>
    <t>咽旁间隙肿瘤切除费</t>
  </si>
  <si>
    <t>通过手术切除咽旁间隙肿瘤。价格涵盖手术计划、术区准备、消毒、切开、分离、切除、处理用物等步骤所需的人力资源和基本物质资源消耗。</t>
  </si>
  <si>
    <t>013306010380001</t>
  </si>
  <si>
    <t>咽旁间隙肿瘤切除费-儿童（加收）</t>
  </si>
  <si>
    <t>013306010380011</t>
  </si>
  <si>
    <t>咽旁间隙肿瘤切除费-恶性肿瘤（加收）</t>
  </si>
  <si>
    <t>013306010390000</t>
  </si>
  <si>
    <t>下咽部病变切除费</t>
  </si>
  <si>
    <t>通过手术切除下咽部肿物、瘢痕等病变。价格涵盖手术计划、术区准备、消毒、切开、切除、缝合、引流、止血、处理用物等步骤所需的人力资源和基本物质资源消耗。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</si>
  <si>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</si>
  <si>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</si>
  <si>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</si>
  <si>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</si>
  <si>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</si>
  <si>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</si>
  <si>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</si>
  <si>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</si>
  <si>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</si>
  <si>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通过手术切除全部下咽（梨状窝、下咽后壁、环后区）。价格涵盖手术计划、术区准备、消毒、切开、分离、切除、缝合、止血、处理用物等步骤所需的人力资源和基本物质资源消耗。</t>
  </si>
  <si>
    <t>013306010410001</t>
  </si>
  <si>
    <t>下咽全切除费-儿童（加收）</t>
  </si>
  <si>
    <t>013306010420000</t>
  </si>
  <si>
    <t>咽功能重建费</t>
  </si>
  <si>
    <t>通过手术修复大面积缺损，重建咽部功能。价格涵盖手术计划、术区准备、消毒、切开、成形、重建、缝合、包扎止血、处理用物等步骤所需的人力资源和基本物质资源消耗。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</si>
  <si>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</si>
  <si>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</si>
  <si>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</si>
  <si>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</si>
  <si>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</si>
  <si>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</si>
  <si>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</si>
  <si>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</si>
  <si>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</si>
  <si>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</si>
  <si>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</si>
  <si>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</si>
  <si>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</si>
  <si>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</si>
  <si>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</si>
  <si>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</si>
  <si>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</si>
  <si>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</si>
  <si>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</si>
  <si>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通过手术切除腭扁桃体。价格涵盖手术计划、术区准备、消毒、切开、分离、切除、缝合、止血、处理用物等步骤所需的人力资源和基本物质资源消耗。</t>
  </si>
  <si>
    <t>013306010460001</t>
  </si>
  <si>
    <t>腭扁桃体切除费-儿童（加收）</t>
  </si>
  <si>
    <t>013306010470000</t>
  </si>
  <si>
    <t>腺样体切除费</t>
  </si>
  <si>
    <t>通过手术切除腺样体。价格涵盖手术计划、术区准备、消毒、切除、缝合、止血、处理用物等步骤所需的人力资源和基本物质资源消耗。</t>
  </si>
  <si>
    <t>013306010470001</t>
  </si>
  <si>
    <t>腺样体切除费-儿童（加收）</t>
  </si>
  <si>
    <t>013306010480000</t>
  </si>
  <si>
    <t>舌扁桃体切除费</t>
  </si>
  <si>
    <t>通过手术切除舌扁桃体。价格涵盖手术计划、术区准备、消毒、切开、切除、缝合、止血、处理用物等步骤所需的人力资源和基本物质资源消耗。</t>
  </si>
  <si>
    <t>013306010480001</t>
  </si>
  <si>
    <t>舌扁桃体切除费-儿童（加收）</t>
  </si>
  <si>
    <t>013306010490000</t>
  </si>
  <si>
    <t>会厌病变切除费</t>
  </si>
  <si>
    <t>通过手术切除会厌部肿物、瘢痕等病变。价格涵盖手术计划、术区准备、消毒、切开、切除、缝合、引流、包扎止血、处理用物等步骤所需的人力资源和基本物质资源消耗。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</si>
  <si>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</si>
  <si>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</si>
  <si>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</si>
  <si>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</si>
  <si>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</si>
  <si>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</si>
  <si>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</si>
  <si>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</si>
  <si>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</si>
  <si>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通过手术切除喉部部分组织。价格涵盖手术计划、术区准备、消毒、切开、切除、缝合、引流、止血、处理用物等步骤所需的人力资源和基本物质资源消耗。</t>
  </si>
  <si>
    <t>013306010510001</t>
  </si>
  <si>
    <t>喉部分切除费-儿童（加收）</t>
  </si>
  <si>
    <t>013306010520000</t>
  </si>
  <si>
    <t>喉全切除费</t>
  </si>
  <si>
    <t>通过手术切除整个喉部。价格涵盖手术计划、术区准备、消毒、切开、分离、切除、吻合、缝合、包扎止血、处理用物等步骤所需的人力资源和基本物质资源消耗。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</si>
  <si>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</si>
  <si>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</si>
  <si>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</si>
  <si>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</si>
  <si>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</si>
  <si>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</si>
  <si>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</si>
  <si>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</si>
  <si>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</si>
  <si>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通过手术重建复杂情况喉功能。价格涵盖手术计划、术区准备、消毒、切开、成形、重建、缝合、包扎止血、处理用物等步骤所需的人力资源和基本物质资源消耗。（不含喉切除）</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</si>
  <si>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</si>
  <si>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</si>
  <si>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</si>
  <si>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</si>
  <si>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</si>
  <si>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通过手术清扫颈部淋巴结。价格涵盖手术计划、术区准备、消毒、切开、分离、切除、处理用物等步骤所需的人力资源和基本物质资源消耗。</t>
  </si>
  <si>
    <t>本项目中的“次”指：小于等于3区，每增加1区加收30%，最多收费5795元。如涉及邻近其他部位淋巴结清扫，视同增加1区。</t>
  </si>
  <si>
    <t>013306010550001</t>
  </si>
  <si>
    <t>淋巴结清扫费（颈部）-儿童（加收）</t>
  </si>
  <si>
    <t>013306010560000</t>
  </si>
  <si>
    <t>喉狭窄扩张费</t>
  </si>
  <si>
    <t>通过手术扩张狭窄的喉腔。价格涵盖手术计划、术区准备、消毒、切开、切除、扩张、包扎止血、处理用物等步骤所需的人力资源和基本物质资源消耗。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</si>
  <si>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</si>
  <si>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</si>
  <si>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</si>
  <si>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</si>
  <si>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</si>
  <si>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</si>
  <si>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</si>
  <si>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</si>
  <si>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</si>
  <si>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</si>
  <si>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</si>
  <si>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</si>
  <si>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</si>
  <si>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</si>
  <si>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</si>
  <si>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</si>
  <si>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</si>
  <si>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</si>
  <si>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</si>
  <si>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通过手术关闭颈部气管瘘口。价格涵盖手术计划、术区准备、消毒、切开、修复、缝合、处理用物等步骤所需的人力资源和基本物质资源消耗。</t>
  </si>
  <si>
    <t>013306010600001</t>
  </si>
  <si>
    <t>颈部气管瘘闭合费-儿童（加收）</t>
  </si>
  <si>
    <t>013306010610000</t>
  </si>
  <si>
    <t>咽瘘修复费</t>
  </si>
  <si>
    <t>通过手术修复咽瘘。价格涵盖手术计划、术区准备、消毒、修复、缝合、止血、处理用物等步骤所需的人力资源和基本物质资源消耗。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</si>
  <si>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</si>
  <si>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</si>
  <si>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</si>
  <si>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</si>
  <si>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通过手术切开引流咽喉部血/脓肿。价格涵盖手术计划、术区准备、消毒、切开、引流、冲洗、止血、处理用物等步骤所需的人力资源和基本物质资源消耗。</t>
  </si>
  <si>
    <t>013306010620001</t>
  </si>
  <si>
    <t>咽喉部血/脓肿切开引流费-儿童（加收）</t>
  </si>
  <si>
    <t>013306010620011</t>
  </si>
  <si>
    <t>咽喉部血/脓肿切开引流费-2个及以上区域（加收）</t>
  </si>
  <si>
    <t>本项目中的“2个及以上区域”指：包括但不限于咽旁、咽后、上纵膈等解剖区域。</t>
  </si>
  <si>
    <t>013306010630000</t>
  </si>
  <si>
    <t>环甲膜切开费</t>
  </si>
  <si>
    <t>通过手术切开环甲膜。价格涵盖手术计划、术区准备、消毒、切开、分离、置管、固定、处理用物等步骤所需的人力资源和基本物质资源消耗。</t>
  </si>
  <si>
    <t>013306010630001</t>
  </si>
  <si>
    <t>环甲膜切开费-儿童（加收）</t>
  </si>
  <si>
    <t>013306010640000</t>
  </si>
  <si>
    <t>气管切开费</t>
  </si>
  <si>
    <t>通过手术切开气管。价格涵盖手术计划、术区准备、消毒、切开、置管、缝合、处理用物等步骤所需的人力资源和基本物质资源消耗。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</si>
  <si>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</si>
  <si>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</si>
  <si>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</si>
  <si>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</si>
  <si>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</si>
  <si>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</si>
  <si>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</si>
  <si>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</si>
  <si>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</si>
  <si>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通过手术取出/更换发音装置。价格涵盖手术计划、术区准备、消毒、探查、发音装置取出/更换、处理用物等步骤所需的人力资源和基本物质资源消耗。</t>
  </si>
  <si>
    <t>取出与更换不可同时收费。</t>
  </si>
  <si>
    <t>013306010660001</t>
  </si>
  <si>
    <t>发音装置取出/更换费-儿童（加收）</t>
  </si>
  <si>
    <t>五</t>
  </si>
  <si>
    <t>2415、3113、3315</t>
  </si>
  <si>
    <t>骨骼肌肉类</t>
  </si>
  <si>
    <t>使用说明：
1.医疗服务的政府指导价为最高限价，下浮不限；医疗机构实施治疗过程中有关创新改良，采取“现有项目兼容”的方式简化处理，无需申报新增医疗服务价格项目，向所属医保部门报备后直接按照对应的整合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是指原则上限于不应或不必要与医疗服务项目分割的易耗品，属于医疗服务价格项目应当使用的，包括但不限于各类消杀用品、储存用品、清洁用品、个人防护用品、针（刀）具、刮匙、垃圾处理用品、冲洗液、润滑剂、灌洗液、棉球、棉签、纱布（垫）、绷带、腕带、护垫、衬垫、手术巾（单）、治疗巾（单）、治疗护理盘（包）、注射器、防渗漏垫、标签、操作器具、冲洗工具(不包括脉冲冲洗器)、备皮工具、包裹单（袋）等。基本物耗成本计入项目价格，不另行收费。除基本物耗以外的其他耗材，按照实际采购价格零差率收费销售。
6.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7.所称的“颅颈交界区”，指颅骨枕部与寰枢椎部位区域。
8.所称的“大关节”，指肢体肩关节、肘关节、腕关节、髋关节、膝关节、踝关节；本指南所称的“小关节”，指手足部关节等其他局限性关节。
9.未涉及的部分与骨科专业相关的如：消融、皮瓣转移等项目，在其他立项指南中另行编录。
10.四肢骨折项目的计价单位“部位”指：单侧的肩胛骨、锁骨、股骨、髌骨、胫骨、腓骨、肱骨、尺骨、桡骨，每骨各视为一个部位。单侧腕骨、掌骨、跗骨、跖骨，以及每一个大关节，各视为一个部位，同一个部位中涉及多块骨的，例如：单侧掌骨骨折中，同时涉及第一、第二或更多掌骨骨折的，整体按一个部位计价。指骨、趾骨以单根指/趾视为一个部位。
11.项目涉及的椎间盘镜、关节镜等常规内镜下手术已包含在价格构成中，医疗机构在开展相关操作时，执行与开放手术相同的价格标准。
12.“异种肢体”，指不摘自人体的肢体，包括但不限于动物肢体、机械肢体、以及3D打印等技术人工制造的肢体。
13.所称的“穿刺”为主项操作涉及的必要穿刺技术，价格构成中的穿刺操作不可收取相关费用；独立穿刺项目可按相应治疗价格项目收取。
14.涉及“包括……”“…… 等”的，属于开放型表述，所指对象不仅局限于表述中列明的事项，也包括未列明的同类事项。
15.所称的“儿童”，指6周岁及以下，周岁的计算方法以法律的相关规定为准。</t>
  </si>
  <si>
    <t>012415000010000</t>
  </si>
  <si>
    <t>骨密度测定费</t>
  </si>
  <si>
    <t>通过各种方法测量骨骼中的矿物质含量。价格涵盖摆位、数据采集、数据处理、结果分析、图文报告、处理用物等步骤所需的人力资源和基本物质资源消耗。包括检查中防护器材使用。</t>
  </si>
  <si>
    <t>013315000010000</t>
  </si>
  <si>
    <t>骨伤制动外固定费（小）</t>
  </si>
  <si>
    <t>通过石膏、支具、固定板等进行塑形、制动、固定。固定范围不跨越大关节。价格涵盖复位、制动、固定、处理用物等步骤所需的人力资源和基本物质资源消耗。</t>
  </si>
  <si>
    <t>个</t>
  </si>
  <si>
    <t>不与中医骨伤项目同时收取。</t>
  </si>
  <si>
    <t>013315000010001</t>
  </si>
  <si>
    <t>骨伤制动外固定费（小）-儿童（加收）</t>
  </si>
  <si>
    <t>013315000020000</t>
  </si>
  <si>
    <t>骨伤制动外固定费（中）</t>
  </si>
  <si>
    <t>通过石膏、支具、固定板等进行塑形、制动、固定。固定范围跨越一个大关节。价格涵盖复位、制动、固定、处理用物等步骤所需的人力资源和基本物质资源消耗。</t>
  </si>
  <si>
    <t>013315000020001</t>
  </si>
  <si>
    <t>骨伤制动外固定费（中）-儿童（加收）</t>
  </si>
  <si>
    <t>013315000030000</t>
  </si>
  <si>
    <t>骨伤制动外固定费（大）</t>
  </si>
  <si>
    <t>通过石膏、支具、固定板等进行塑形、制动、固定。固定范围跨越两个及以上大关节。价格涵盖复位、制动、固定、处理用物等步骤所需的人力资源和基本物质资源消耗。</t>
  </si>
  <si>
    <t>013315000030001</t>
  </si>
  <si>
    <t>骨伤制动外固定费（大）-儿童（加收）</t>
  </si>
  <si>
    <t>013315000040000</t>
  </si>
  <si>
    <t>骨伤制动外固定费（特大）</t>
  </si>
  <si>
    <t>通过石膏、支具、固定板等进行塑形、制动、固定。固定范围包括躯干。价格涵盖复位、制动、固定等、处理用物等步骤所需的人力资源和基本物质资源消耗。</t>
  </si>
  <si>
    <t>不与其他骨伤制动外固定费、中医骨伤项目同时收取。</t>
  </si>
  <si>
    <t>013315000040001</t>
  </si>
  <si>
    <t>骨伤制动外固定费（特大）-儿童（加收）</t>
  </si>
  <si>
    <t>013113000010000</t>
  </si>
  <si>
    <t>管型石膏固定拆除费</t>
  </si>
  <si>
    <t>通过操作拆除管型石膏。价格涵盖拆除管型石膏、处理用物等步骤所需的人力资源和基本物质资源消耗。</t>
  </si>
  <si>
    <t>013315000050000</t>
  </si>
  <si>
    <t>骨牵引安装费</t>
  </si>
  <si>
    <t>安装穿透骨质的器具直接牵引骨骼关节。价格涵盖手术计划、术区准备、消毒、安装、牵拉、调试、拆除、处理用物等步骤所需的人力资源和基本物质资源消耗。</t>
  </si>
  <si>
    <t>包含拆除。</t>
  </si>
  <si>
    <t>价格专家评审471元</t>
  </si>
  <si>
    <t>013315000050001</t>
  </si>
  <si>
    <t>骨牵引安装费-儿童（加收）</t>
  </si>
  <si>
    <t>013113000020000</t>
  </si>
  <si>
    <t>皮牵引安装费</t>
  </si>
  <si>
    <t>安装外部包裹的器具牵拉骨骼关节。价格涵盖准备、安装、牵拉、调试、拆除、处理用物等步骤所需的人力资源和基本物质资源消耗。</t>
  </si>
  <si>
    <t>013113000030000</t>
  </si>
  <si>
    <t>持续牵引费</t>
  </si>
  <si>
    <t>通过各种牵引装置持续维持骨关节的复位和稳定。价格涵盖持续维持骨关节形态和力线、处理用物等步骤所需的人力资源和基本物质资源消耗。</t>
  </si>
  <si>
    <t>013315000060000</t>
  </si>
  <si>
    <t>颅颈交界区减压重建费（常规）</t>
  </si>
  <si>
    <t>通过手术对颅颈交界区的畸形、压迫、骨折进行减压、矫形、复位并植骨融合固定。价格涵盖手术计划、术区准备、消毒、切开、分离、切除、减压、重建固定、止血、引流、缝合、处理用物等步骤所需的人力资源和基本物质资源消耗。</t>
  </si>
  <si>
    <t>013315000060001</t>
  </si>
  <si>
    <t>颅颈交界区减压重建费（常规）-儿童（加收）</t>
  </si>
  <si>
    <t>013315000070000</t>
  </si>
  <si>
    <t>颅颈交界区减压重建费（复杂）</t>
  </si>
  <si>
    <t>通过手术对复杂情形下颅颈交界区的畸形、压迫、骨折进行减压、矫形、复位并植骨融合固定。价格涵盖手术计划、术区准备、消毒、切开、分离、切除、减压、重建固定、止血、引流、缝合等步骤所需的人力资源和基本物质资源消耗。</t>
  </si>
  <si>
    <t>本项目所称“复杂”指：多入路联合手术、寰枢椎畸形、椎动脉高跨、难复性寰枢椎骨折脱位、枕骨大孔或寰椎后弓减压的情况。</t>
  </si>
  <si>
    <t>013315000070001</t>
  </si>
  <si>
    <t>颅颈交界区减压重建费（复杂）-儿童（加收）</t>
  </si>
  <si>
    <t>013315000080000</t>
  </si>
  <si>
    <t>颈椎椎管减压费（常规）</t>
  </si>
  <si>
    <t>通过手术解除颈椎周围组织对脊髓、神经、血管、食管等的压迫。价格涵盖手术计划、术区准备、消毒、切开、分离、减压、切除、止血、引流、缝合、处理用物等步骤所需的人力资源和基本物质资源消耗。</t>
  </si>
  <si>
    <t>1.跨颈胸节段只收取一次费用。
2.不与“颈椎椎管减压融合内固定费”同时收取。</t>
  </si>
  <si>
    <t>013315000080001</t>
  </si>
  <si>
    <t>颈椎椎管减压费（常规）-儿童（加收）</t>
  </si>
  <si>
    <t>013315000090000</t>
  </si>
  <si>
    <t>颈椎椎管减压费（复杂）</t>
  </si>
  <si>
    <t>通过手术解除复杂情形下颈椎周围组织对脊髓、神经、血管、食管等的压迫。价格涵盖手术计划、术区准备、消毒、切开、分离、减压、切除、止血、引流、缝合、处理用物等步骤所需的人力资源和基本物质资源消耗。</t>
  </si>
  <si>
    <t>1.本项目所称“复杂”指：总减压节段≥3个椎体、多入路联合的情况。
2.跨颈胸节段只收取一次费用。
3.不与“颈椎椎管减压融合内固定费”同时收取。</t>
  </si>
  <si>
    <t>013315000090001</t>
  </si>
  <si>
    <t>颈椎椎管减压费（复杂）-儿童（加收）</t>
  </si>
  <si>
    <t>013315000100000</t>
  </si>
  <si>
    <t>颈椎椎管减压融合内固定费（常规）</t>
  </si>
  <si>
    <t>通过手术解除颈椎周围组织对脊髓、神经、血管、食管等的压迫，重建稳定。价格涵盖手术计划、术区准备、消毒、切开、分离、减压、融合固定、植骨、重建、止血、引流、缝合、处理用物等步骤所需的人力资源和基本物质资源消耗。</t>
  </si>
  <si>
    <t>1.跨颈胸节段只收取一次费用。
2.不与“颈椎椎管减压费”同时收取。</t>
  </si>
  <si>
    <t>013315000100001</t>
  </si>
  <si>
    <t>颈椎椎管减压融合内固定费（常规）-儿童（加收）</t>
  </si>
  <si>
    <t>013315000110000</t>
  </si>
  <si>
    <t>颈椎椎管减压融合内固定费（复杂）</t>
  </si>
  <si>
    <t>通过手术解除复杂情形下颈椎周围组织对脊髓、神经、血管、食管等的压迫，重建稳定。价格涵盖手术计划、术区准备、消毒、切开、分离、减压、融合固定、植骨、重建、止血、引流、缝合、处理用物等步骤所需的人力资源和基本物质资源消耗。</t>
  </si>
  <si>
    <t>1.本项目所称“复杂”指：减压节段≥3个椎体、多入路联合的情况。
2.跨颈胸节段只收取一次费用。
3.不与“颈椎椎管减压费”同时收取。</t>
  </si>
  <si>
    <t>013315000110001</t>
  </si>
  <si>
    <t>颈椎椎管减压融合内固定费（复杂）-儿童（加收）</t>
  </si>
  <si>
    <t>013315000120000</t>
  </si>
  <si>
    <t>胸椎椎管减压费（常规）</t>
  </si>
  <si>
    <t>通过手术解除胸椎周围组织对脊髓、神经、血管等的压迫。价格涵盖手术计划、术区准备、消毒、切开、分离、减压、切除、止血、引流、缝合、处理用物等步骤所需的人力资源和基本物质资源消耗。</t>
  </si>
  <si>
    <t>1.跨颈胸、胸腰节段只收取一次费用。
2.不与“胸椎椎管减压融合内固定费”同时收取。</t>
  </si>
  <si>
    <t>013315000120001</t>
  </si>
  <si>
    <t>胸椎椎管减压费（常规）-儿童（加收）</t>
  </si>
  <si>
    <t>013315000130000</t>
  </si>
  <si>
    <t>胸椎椎管减压费（复杂）</t>
  </si>
  <si>
    <t>通过手术解除复杂情形下胸椎周围组织对脊髓、神经、血管等的压迫。价格涵盖手术计划、术区准备、消毒、切开、分离、减压、切除、止血、引流、缝合、处理用物等步骤所需的人力资源和基本物质资源消耗。</t>
  </si>
  <si>
    <t>1.本项目所称“复杂”指：减压节段≥3个椎体、多入路联合的情况。
2.跨颈胸、胸腰节段只收取一次费用。
3.不与“胸椎椎管减压融合内固定费”同时收取。</t>
  </si>
  <si>
    <t>013315000130001</t>
  </si>
  <si>
    <t>胸椎椎管减压费（复杂）-儿童（加收）</t>
  </si>
  <si>
    <t>013315000140000</t>
  </si>
  <si>
    <t>胸椎椎管减压融合内固定费（常规）</t>
  </si>
  <si>
    <t>通过手术解除胸椎周围组织对脊髓、神经、血管的压迫，重建稳定。价格涵盖手术计划、术区准备、消毒、切开、分离、减压、融合固定、植骨、重建、止血、引流、缝合、处理用物等步骤所需的人力资源和基本物质资源消耗。</t>
  </si>
  <si>
    <t>1.跨颈胸、胸腰节段只收取一次费用。
2.不与“胸椎椎管减压费”同时收取。</t>
  </si>
  <si>
    <t>013315000140001</t>
  </si>
  <si>
    <t>胸椎椎管减压融合内固定费（常规）-儿童（加收）</t>
  </si>
  <si>
    <t>013315000150000</t>
  </si>
  <si>
    <t>胸椎椎管减压融合内固定费（复杂）</t>
  </si>
  <si>
    <t>通过手术解除复杂情形下胸椎周围组织对脊髓、神经、血管等的压迫，重建稳定。价格涵盖手术计划、术区准备、消毒、切开、分离、减压、融合固定、植骨、重建、止血、引流、缝合、处理用物等步骤所需的人力资源和基本物质资源消耗。</t>
  </si>
  <si>
    <t>1.本项目所称“复杂”指：减压节段≥3个椎体、多入路联合的情况。
2.跨颈胸、胸腰节段只收取一次费用。
3.不与“胸椎椎管减压费”同时收取。</t>
  </si>
  <si>
    <t>013315000150001</t>
  </si>
  <si>
    <t>胸椎椎管减压融合内固定费（复杂）-儿童（加收）</t>
  </si>
  <si>
    <t>013315000160000</t>
  </si>
  <si>
    <t>腰椎椎管减压费（常规）</t>
  </si>
  <si>
    <t>通过手术解除腰椎周围组织对脊髓、神经、血管等的压迫。价格涵盖手术计划、术区准备、消毒、切开、分离、减压、切除、止血、引流、缝合、处理用物等步骤所需的人力资源和基本物质资源消耗。</t>
  </si>
  <si>
    <t>1.跨胸腰节段只收取一次费用。
2.不与“腰椎椎管减压融合内固定费”同时收取。</t>
  </si>
  <si>
    <t>013315000160001</t>
  </si>
  <si>
    <t>腰椎椎管减压费（常规）-儿童（加收）</t>
  </si>
  <si>
    <t>013315000170000</t>
  </si>
  <si>
    <t>腰椎椎管减压费（复杂）</t>
  </si>
  <si>
    <t>1.本项目所称“复杂”指：减压节段≥3个椎体、多入路联合的情况。
2.跨胸腰节段只收取一次费用。
3.不与“腰椎椎管减压融合内固定费”同时收取。</t>
  </si>
  <si>
    <t>013315000170001</t>
  </si>
  <si>
    <t>腰椎椎管减压费（复杂）-儿童（加收）</t>
  </si>
  <si>
    <t>013315000180000</t>
  </si>
  <si>
    <t>腰椎椎管减压融合内固定费（常规）</t>
  </si>
  <si>
    <t>通过手术解除腰椎周围组织对脊髓、神经、血管等的压迫，重建稳定。价格涵盖手术计划、术区准备、消毒、切开、分离、减压、融合固定、植骨、重建、止血、引流、缝合、处理用物等步骤所需的人力资源和基本物质资源消耗。</t>
  </si>
  <si>
    <t>1.跨胸腰节段只收取一次费用。
2.不与“腰椎椎管减压费”同时收取。</t>
  </si>
  <si>
    <t>013315000180001</t>
  </si>
  <si>
    <t>腰椎椎管减压融合内固定费（常规）-儿童（加收）</t>
  </si>
  <si>
    <t>013315000190000</t>
  </si>
  <si>
    <t>腰椎椎管减压融合内固定费（复杂）</t>
  </si>
  <si>
    <t>通过手术解除复杂情形下腰椎周围组织对脊髓、神经、血管等的压迫，重建稳定。价格涵盖手术计划、术区准备、消毒、切开、分离、减压、融合固定、植骨、重建、止血、引流、缝合、处理用物等步骤所需的人力资源和基本物质资源消耗。</t>
  </si>
  <si>
    <t xml:space="preserve">1.本项目所称“复杂”指：减压节段≥3个椎体、多入路联合的情况。
2.跨胸腰节段只收取一次费用。
3.不与“腰椎椎管减压费”同时收取。
</t>
  </si>
  <si>
    <t>013315000190001</t>
  </si>
  <si>
    <t>腰椎椎管减压融合内固定费（复杂）-儿童（加收）</t>
  </si>
  <si>
    <t>013315000200000</t>
  </si>
  <si>
    <t>椎间盘切除费</t>
  </si>
  <si>
    <t>通过手术切除椎间盘。价格涵盖手术计划、术区准备、消毒、切开、探查、切除、止血、引流、缝合、处理用物等步骤所需的人力资源和基本物质资源消耗。</t>
  </si>
  <si>
    <t>每椎间盘</t>
  </si>
  <si>
    <t>013315000200001</t>
  </si>
  <si>
    <t>椎间盘切除费-儿童（加收）</t>
  </si>
  <si>
    <t>013315000210000</t>
  </si>
  <si>
    <t>椎体成形费</t>
  </si>
  <si>
    <t>通过手术向椎体注入各种成形材料。价格涵盖手术计划、术区准备、消毒、穿刺、必要时复位、成形材料注入、止血、引流、缝合、处理用物等步骤所需的人力资源和基本物质资源消耗。</t>
  </si>
  <si>
    <t>每椎体</t>
  </si>
  <si>
    <t>013315000210001</t>
  </si>
  <si>
    <t>椎体成形费-儿童（加收）</t>
  </si>
  <si>
    <t>013315000210100</t>
  </si>
  <si>
    <t>椎体成形费-后凸成形（扩展）</t>
  </si>
  <si>
    <t>013315000220000</t>
  </si>
  <si>
    <t>椎体重建费</t>
  </si>
  <si>
    <t>通过手术切除病损椎体并置入内植物。价格涵盖手术计划、术区准备、消毒、分离、切除、置入、重建、止血、引流、缝合、处理用物等步骤所需的人力资源和基本物质资源消耗。</t>
  </si>
  <si>
    <t>013315000220001</t>
  </si>
  <si>
    <t>椎体重建费-儿童（加收）</t>
  </si>
  <si>
    <t>013315000230000</t>
  </si>
  <si>
    <t>脊柱肿物切除费（常规）</t>
  </si>
  <si>
    <t>通过手术切除脊柱肿物。价格涵盖手术计划、术区准备、消毒、分离、探查、切除、减压、清理、止血、引流、缝合、处理用物等步骤所需的人力资源和基本物质资源消耗。</t>
  </si>
  <si>
    <t>013315000230001</t>
  </si>
  <si>
    <t>脊柱肿物切除费（常规）-儿童（加收）</t>
  </si>
  <si>
    <t>013315000240000</t>
  </si>
  <si>
    <t>脊柱肿物切除费（复杂）</t>
  </si>
  <si>
    <t>通过手术切除复杂情形下脊柱肿物。价格涵盖手术计划、术区准备、消毒、分离、探查、切除、减压、清理、止血、引流、缝合、处理用物等步骤所需的人力资源和基本物质资源消耗。</t>
  </si>
  <si>
    <t>本项目所称“复杂”指：切除节段≥3个椎体、多入路联合、恶性肿瘤根治性切除的情况。</t>
  </si>
  <si>
    <t>013315000240001</t>
  </si>
  <si>
    <t>脊柱肿物切除费（复杂）-儿童（加收）</t>
  </si>
  <si>
    <t>013315000250000</t>
  </si>
  <si>
    <t>骶髂骨盆肿物切除费（常规）</t>
  </si>
  <si>
    <t>通过手术切除骶髂骨盆肿物。价格涵盖手术计划、术区准备、消毒、分离、探查、切除、减压、清理、止血、引流、缝合、处理用物等步骤所需的人力资源和基本物质资源消耗。</t>
  </si>
  <si>
    <t>013315000250001</t>
  </si>
  <si>
    <t>骶髂骨盆肿物切除费（常规）-儿童（加收）</t>
  </si>
  <si>
    <t>013315000260000</t>
  </si>
  <si>
    <t>骶髂骨盆肿物切除费（复杂）</t>
  </si>
  <si>
    <t>通过手术切除复杂情形下骶髂骨盆肿物。价格涵盖手术计划、术区准备、消毒、分离、探查、切除、减压、清理、止血、引流、缝合、处理用物等步骤所需的人力资源和基本物质资源消耗。</t>
  </si>
  <si>
    <t>本项目所称“复杂”指：多入路联合、恶性肿瘤根治性切除的情况。</t>
  </si>
  <si>
    <t>013315000260001</t>
  </si>
  <si>
    <t>骶髂骨盆肿物切除费（复杂）-儿童（加收）</t>
  </si>
  <si>
    <t>013315000270000</t>
  </si>
  <si>
    <t>肩胛骨肿物切除费</t>
  </si>
  <si>
    <t>通过手术切除肩胛骨肿物。价格涵盖手术计划、术区准备、消毒、分离、探查、切除、减压、清理、止血、引流、缝合、处理用物等步骤所需的人力资源和基本物质资源消耗。</t>
  </si>
  <si>
    <t>013315000270001</t>
  </si>
  <si>
    <t>肩胛骨肿物切除费-儿童（加收）</t>
  </si>
  <si>
    <t>013315000270011</t>
  </si>
  <si>
    <t>肩胛骨肿物切除费-功能形态重建（加收）</t>
  </si>
  <si>
    <t>013315000280000</t>
  </si>
  <si>
    <t>锁骨肿物切除费</t>
  </si>
  <si>
    <t>通过手术切除锁骨肿物。价格涵盖手术计划、术区准备、消毒、分离、探查、切除、减压、清理、止血、引流、缝合、处理用物等步骤所需的人力资源和基本物质资源消耗。</t>
  </si>
  <si>
    <t>013315000280001</t>
  </si>
  <si>
    <t>锁骨肿物切除费-儿童（加收）</t>
  </si>
  <si>
    <t>013315000280011</t>
  </si>
  <si>
    <t>锁骨肿物切除费-功能形态重建（加收）</t>
  </si>
  <si>
    <t>013315000290000</t>
  </si>
  <si>
    <t>肋骨肿物切除费</t>
  </si>
  <si>
    <t>通过手术切除肋骨肿物。价格涵盖手术计划、术区准备、消毒、分离、探查、切除、减压、清理、止血、引流、缝合、处理用物等步骤所需的人力资源和基本物质资源消耗。</t>
  </si>
  <si>
    <t>013315000290001</t>
  </si>
  <si>
    <t>肋骨肿物切除费-儿童（加收）</t>
  </si>
  <si>
    <t>013315000290011</t>
  </si>
  <si>
    <t>肋骨肿物切除费-功能形态重建（加收）</t>
  </si>
  <si>
    <t>013315000290021</t>
  </si>
  <si>
    <t>肋骨肿物切除费-肿物累及三根及以上肋骨（加收）</t>
  </si>
  <si>
    <t>013315000300000</t>
  </si>
  <si>
    <t>肱骨肿物切除费</t>
  </si>
  <si>
    <t>通过手术切除肱骨肿物。价格涵盖手术计划、术区准备、消毒、分离、探查、切除、减压、清理、止血、引流、缝合、处理用物等步骤所需的人力资源和基本物质资源消耗。</t>
  </si>
  <si>
    <t>013315000300001</t>
  </si>
  <si>
    <t>肱骨肿物切除费-儿童（加收）</t>
  </si>
  <si>
    <t>013315000300011</t>
  </si>
  <si>
    <t>肱骨肿物切除费-功能形态重建（加收）</t>
  </si>
  <si>
    <t>013315000310000</t>
  </si>
  <si>
    <t>尺桡骨肿物切除费</t>
  </si>
  <si>
    <t>通过手术切除尺桡骨肿物。价格涵盖手术计划、术区准备、消毒、分离、探查、切除、减压、清理、止血、引流、缝合、处理用物等步骤所需的人力资源和基本物质资源消耗。</t>
  </si>
  <si>
    <t>013315000310001</t>
  </si>
  <si>
    <t>尺桡骨肿物切除费-儿童（加收）</t>
  </si>
  <si>
    <t>013315000310011</t>
  </si>
  <si>
    <t>尺桡骨肿物切除费-功能形态重建（加收）</t>
  </si>
  <si>
    <t>013315000320000</t>
  </si>
  <si>
    <t>股骨肿物切除费</t>
  </si>
  <si>
    <t>通过手术切除股骨肿物。价格涵盖手术计划、术区准备、消毒、分离、探查、切除、减压、清理、止血、引流、缝合、处理用物等步骤所需的人力资源和基本物质资源消耗。</t>
  </si>
  <si>
    <t>013315000320001</t>
  </si>
  <si>
    <t>股骨肿物切除费-儿童（加收）</t>
  </si>
  <si>
    <t>013315000320011</t>
  </si>
  <si>
    <t>股骨肿物切除费-功能形态重建（加收）</t>
  </si>
  <si>
    <t>013315000330000</t>
  </si>
  <si>
    <t>髌骨肿物切除费</t>
  </si>
  <si>
    <t>通过手术切除髌骨肿物。价格涵盖手术计划、术区准备、消毒、分离、探查、切除、减压、清理、止血、引流、缝合、处理用物等步骤所需的人力资源和基本物质资源消耗。</t>
  </si>
  <si>
    <t>013315000330001</t>
  </si>
  <si>
    <t>髌骨肿物切除费-儿童（加收）</t>
  </si>
  <si>
    <t>013315000330011</t>
  </si>
  <si>
    <t>髌骨肿物切除费-功能形态重建（加收）</t>
  </si>
  <si>
    <t>013315000340000</t>
  </si>
  <si>
    <t>胫腓骨肿物切除费</t>
  </si>
  <si>
    <t>通过手术切除胫腓骨肿物。价格涵盖手术计划、术区准备、消毒、分离、探查、切除、减压、清理、止血、引流、缝合、处理用物等步骤所需的人力资源和基本物质资源消耗。</t>
  </si>
  <si>
    <t>013315000340001</t>
  </si>
  <si>
    <t>胫腓骨肿物切除费-儿童（加收）</t>
  </si>
  <si>
    <t>013315000340011</t>
  </si>
  <si>
    <t>胫腓骨肿物切除费-功能形态重建（加收）</t>
  </si>
  <si>
    <t>013315000350000</t>
  </si>
  <si>
    <t>手/足骨肿物切除费</t>
  </si>
  <si>
    <t>通过手术切除手/足部位骨关节肿物。价格涵盖手术计划、术区准备、消毒、分离、探查、切除、减压、清理、止血、引流、缝合、处理用物，必要时切除软组织等步骤所需的人力资源和基本物质资源消耗。</t>
  </si>
  <si>
    <t>手、足可分别计价收费。</t>
  </si>
  <si>
    <t>013315000350001</t>
  </si>
  <si>
    <t>手/足骨肿物切除费-儿童（加收）</t>
  </si>
  <si>
    <t>013315000350011</t>
  </si>
  <si>
    <t>手/足骨肿物切除费-功能形态重建（加收）</t>
  </si>
  <si>
    <t>013315000360000</t>
  </si>
  <si>
    <t>脊柱感染病灶清除费（常规）</t>
  </si>
  <si>
    <t>通过手术清除脊柱感染病灶。价格涵盖手术计划、术区准备、消毒、切开、清理、固定、止血、引流、缝合、处理用物等步骤所需的人力资源和基本物质资源消耗。</t>
  </si>
  <si>
    <t>013315000360001</t>
  </si>
  <si>
    <t>脊柱感染病灶清除费（常规）-儿童（加收）</t>
  </si>
  <si>
    <t>013315000370000</t>
  </si>
  <si>
    <t>脊柱感染病灶清除费（复杂）</t>
  </si>
  <si>
    <t>通过手术清除复杂情形下脊柱感染病灶。价格涵盖手术计划、术区准备、消毒、切开、清理、固定、止血、引流、缝合、处理用物等步骤所需的人力资源和基本物质资源消耗。</t>
  </si>
  <si>
    <t>本项目所称“复杂”指：结核感染、布鲁氏菌感染、多入路联合、清除节段≥3个椎体的情况。</t>
  </si>
  <si>
    <t>013315000370001</t>
  </si>
  <si>
    <t>脊柱感染病灶清除费（复杂）-儿童（加收）</t>
  </si>
  <si>
    <t>013315000380000</t>
  </si>
  <si>
    <t>关节感染病灶清除费（常规）</t>
  </si>
  <si>
    <t>通过手术清除关节感染病灶。价格涵盖手术计划、术区准备、消毒、切开、探查、清理、止血、引流、缝合、处理用物等步骤所需的人力资源和基本物质资源消耗。</t>
  </si>
  <si>
    <t>每关节</t>
  </si>
  <si>
    <t>013315000380001</t>
  </si>
  <si>
    <t>关节感染病灶清除费（常规）-儿童（加收）</t>
  </si>
  <si>
    <t>013315000390000</t>
  </si>
  <si>
    <t>关节感染病灶清除费（复杂）</t>
  </si>
  <si>
    <t>通过手术清除复杂情形下关节感染病灶。价格涵盖手术计划、术区准备、消毒、切开、探查、清理、止血、引流、缝合、处理用物等步骤所需的人力资源和基本物质资源消耗。</t>
  </si>
  <si>
    <t>本项目所称“复杂”指：假体置换术后感染、结核感染、布鲁氏菌感染的情况。</t>
  </si>
  <si>
    <t>013315000390001</t>
  </si>
  <si>
    <t>关节感染病灶清除费（复杂）-儿童（加收）</t>
  </si>
  <si>
    <t>013315000400000</t>
  </si>
  <si>
    <t>骨感染病灶清除费（常规）</t>
  </si>
  <si>
    <t>通过手术清除骨感染病灶。价格涵盖手术计划、术区准备、消毒、切开、探查、清理、止血、引流、缝合、处理用物等步骤所需的人力资源和基本物质资源消耗。</t>
  </si>
  <si>
    <t>013315000400001</t>
  </si>
  <si>
    <t>骨感染病灶清除费（常规）-儿童（加收）</t>
  </si>
  <si>
    <t>013315000410000</t>
  </si>
  <si>
    <t>骨感染病灶清除费（复杂）</t>
  </si>
  <si>
    <t>通过手术清除复杂情形下骨感染病灶。价格涵盖手术计划、术区准备、消毒、切开、探查、清理、止血、引流、缝合、处理用物等步骤所需的人力资源和基本物质资源消耗。</t>
  </si>
  <si>
    <t>本项目所称“复杂”指：结核感染、布鲁氏菌感染、间置物占位的情况。</t>
  </si>
  <si>
    <t>013315000410001</t>
  </si>
  <si>
    <t>骨感染病灶清除费（复杂）-儿童（加收）</t>
  </si>
  <si>
    <t>013315000420000</t>
  </si>
  <si>
    <t>脊柱骨折内固定费（常规）</t>
  </si>
  <si>
    <t>通过手术对脊柱骨折进行复位和内固定。价格涵盖手术计划、术区准备、消毒、切开、分离、探查、复位、固定、重建、止血、引流、缝合、处理用物等步骤所需的人力资源和基本物质资源消耗。</t>
  </si>
  <si>
    <t>每骨折
节段</t>
  </si>
  <si>
    <t>013315000420001</t>
  </si>
  <si>
    <t>脊柱骨折内固定费（常规）-儿童（加收）</t>
  </si>
  <si>
    <t>013315000430000</t>
  </si>
  <si>
    <t>脊柱骨折内固定费（复杂）</t>
  </si>
  <si>
    <t>通过手术对复杂情形下脊柱骨折进行复位和内固定。价格涵盖手术计划、术区准备、消毒、切开、分离、探查、复位、固定、重建、止血、引流、缝合、处理用物等步骤所需的人力资源和基本物质资源消耗。</t>
  </si>
  <si>
    <t>本项目所称“复杂”指：强直性脊柱炎、合并神经损伤、多入路联合的情况。</t>
  </si>
  <si>
    <t>013315000430001</t>
  </si>
  <si>
    <t>脊柱骨折内固定费（复杂）-儿童（加收）</t>
  </si>
  <si>
    <t>013315000440000</t>
  </si>
  <si>
    <t>髋臼骨折内固定费（常规）</t>
  </si>
  <si>
    <t>通过手术对髋臼骨折进行复位和内固定。价格涵盖手术计划、术区准备、消毒、切开、分离、探查、复位、固定、重建、止血、引流、缝合、处理用物等步骤所需的人力资源和基本物质资源消耗</t>
  </si>
  <si>
    <t>013315000440001</t>
  </si>
  <si>
    <t>髋臼骨折内固定费（常规）-儿童（加收）</t>
  </si>
  <si>
    <t>013315000450000</t>
  </si>
  <si>
    <t>髋臼骨折内固定费（复杂）</t>
  </si>
  <si>
    <t>通过手术对复杂情形下髋臼骨折进行复位和内固定。价格涵盖手术计划、术区准备、消毒、切开、分离、探查、复位、固定、重建、止血、引流、缝合、处理用物等步骤所需的人力资源和基本物质资源消耗。</t>
  </si>
  <si>
    <t>本项目所称“复杂”指：多入路联合的情况。</t>
  </si>
  <si>
    <t>013315000450001</t>
  </si>
  <si>
    <t>髋臼骨折内固定费（复杂）-儿童（加收）</t>
  </si>
  <si>
    <t>013315000460000</t>
  </si>
  <si>
    <t>骨盆骨折内固定费（常规）</t>
  </si>
  <si>
    <t>通过手术对骨盆骨折进行复位和内固定。价格涵盖手术计划、术区准备、消毒、切开、分离、探查、复位、固定、重建、止血、引流、缝合、处理用物等步骤所需的人力资源和基本物质资源消耗。</t>
  </si>
  <si>
    <t>013315000460001</t>
  </si>
  <si>
    <t>骨盆骨折内固定费（常规）-儿童（加收）</t>
  </si>
  <si>
    <t>013315000470000</t>
  </si>
  <si>
    <t>骨盆骨折内固定费（复杂）</t>
  </si>
  <si>
    <t>通过手术对复杂情形下骨盆骨折进行复位和内固定。价格涵盖手术计划、术区准备、消毒、切开、分离、探查、复位、固定、重建、止血、引流、缝合、处理用物等步骤所需的人力资源和基本物质资源消耗。</t>
  </si>
  <si>
    <t>本项目所称“复杂”指：多入路联合、骨盆环内固定≥3处的情况。</t>
  </si>
  <si>
    <t>013315000470001</t>
  </si>
  <si>
    <t>骨盆骨折内固定费（复杂）-儿童（加收）</t>
  </si>
  <si>
    <t>013315000480000</t>
  </si>
  <si>
    <t>四肢骨折内固定费（常规）</t>
  </si>
  <si>
    <t>通过手术对四肢骨折进行复位和内固定。价格涵盖手术计划、术区准备、消毒、切开、分离、探查、复位、固定、重建、止血、引流、缝合、处理用物等步骤所需的人力资源和基本物质资源消耗。</t>
  </si>
  <si>
    <t>1.本项目所称“四肢骨折”指：肩胛骨、锁骨、尺桡骨、腓骨、髌骨、指/趾骨、掌/跖骨的单部位新鲜骨折。
2.胫腓骨同时骨折手术内固定按“胫骨加收”收取。</t>
  </si>
  <si>
    <t>013315000480001</t>
  </si>
  <si>
    <t>四肢骨折内固定费（常规）-儿童（加收）</t>
  </si>
  <si>
    <t>013315000480011</t>
  </si>
  <si>
    <t>四肢骨折内固定费（常规）-肱骨、股骨、胫骨（加收）</t>
  </si>
  <si>
    <t>013315000480021</t>
  </si>
  <si>
    <t>四肢骨折内固定费（常规）-腕骨、跗骨（加收）</t>
  </si>
  <si>
    <t>013315000490000</t>
  </si>
  <si>
    <t>四肢骨折内固定费（复杂）</t>
  </si>
  <si>
    <t>通过手术对复杂情形下四肢骨折进行复位和内固定。价格涵盖手术计划、术区准备、消毒、切开、分离、探查、复位、固定、重建、止血、引流、缝合、处理用物等步骤所需的人力资源和基本物质资源消耗。</t>
  </si>
  <si>
    <t>1.本项目所称“四肢骨折”指：肩胛骨、锁骨、尺桡骨、腓骨、髌骨、指/趾骨、掌/跖骨的单部位粉碎性、关节内、陈旧性骨折，以及骨不连、单侧手/足多发骨折≥3处。
2.胫腓骨同时骨折手术内固定按“胫骨加收”收取。</t>
  </si>
  <si>
    <t>013315000490001</t>
  </si>
  <si>
    <t>四肢骨折内固定费（复杂）-儿童（加收）</t>
  </si>
  <si>
    <t>013315000490011</t>
  </si>
  <si>
    <t xml:space="preserve">四肢骨折内固定费（复杂）-肱骨、股骨、胫骨（加收）
</t>
  </si>
  <si>
    <t>013315000490021</t>
  </si>
  <si>
    <t>四肢骨折内固定费（复杂）-腕骨、跗骨（加收）</t>
  </si>
  <si>
    <t>013315000500000</t>
  </si>
  <si>
    <t>肋骨骨折内固定费</t>
  </si>
  <si>
    <t>通过手术对肋骨骨折进行复位和内固定。价格涵盖手术计划、术区准备、消毒、切开、分离、探查、复位、固定、重建、止血、引流、缝合、处理用物等步骤所需的人力资源和基本物质资源消耗。</t>
  </si>
  <si>
    <t>根</t>
  </si>
  <si>
    <t>013315000500001</t>
  </si>
  <si>
    <t>肋骨骨折内固定费-儿童（加收）</t>
  </si>
  <si>
    <t>013315000500100</t>
  </si>
  <si>
    <t>肋骨骨折内固定费-肋骨切除（扩展）</t>
  </si>
  <si>
    <t>013315000510000</t>
  </si>
  <si>
    <t>脊柱矫正内固定费（常规）</t>
  </si>
  <si>
    <t>通过手术对脊柱畸形进行矫正。价格涵盖手术计划、术区准备、消毒、分离、置入内固定、切除、截骨、矫形、融合固定、止血、引流、缝合、处理用物等步骤所需的人力资源和基本物质资源消耗。</t>
  </si>
  <si>
    <t>013315000510001</t>
  </si>
  <si>
    <t>脊柱矫正内固定费（常规）-儿童（加收）</t>
  </si>
  <si>
    <t>013315000520000</t>
  </si>
  <si>
    <t>脊柱矫正内固定费（复杂）</t>
  </si>
  <si>
    <t>通过手术对复杂情形下脊柱畸形进行矫正。价格涵盖手术计划、术区准备、消毒、分离、置入内固定、切除、截骨、矫形、融合固定、止血、引流、缝合、处理用物等步骤所需的人力资源和基本物质资源消耗。</t>
  </si>
  <si>
    <t>本项目所称“复杂”指：全椎体切除、椎弓根截骨、后凸或侧凸大于90°、固定节段≥10个椎体、骨盆固定的情况。</t>
  </si>
  <si>
    <t>013315000520001</t>
  </si>
  <si>
    <t>脊柱矫正内固定费（复杂）-儿童（加收）</t>
  </si>
  <si>
    <t>013315000530000</t>
  </si>
  <si>
    <t>高肩胛症矫形费</t>
  </si>
  <si>
    <t>通过手术矫正调整肩胛骨。价格涵盖手术计划、术区准备、消毒、切开、调整、重建、止血、引流、缝合、处理用物等步骤所需的人力资源和基本物质资源消耗。</t>
  </si>
  <si>
    <t>013315000530001</t>
  </si>
  <si>
    <t>高肩胛症矫形费-儿童（加收）</t>
  </si>
  <si>
    <t>013315000540000</t>
  </si>
  <si>
    <t>截骨矫形费（骨盆）</t>
  </si>
  <si>
    <t>通过手术对骨盆截骨，矫正骨盆形态。价格涵盖手术计划、术区准备、消毒、切开、截骨、矫形、固定、止血、引流、缝合、处理用物等步骤所需的人力资源和基本物质资源消耗。</t>
  </si>
  <si>
    <t>013315000540001</t>
  </si>
  <si>
    <t>截骨矫形费（骨盆）-儿童（加收）</t>
  </si>
  <si>
    <t>013315000550000</t>
  </si>
  <si>
    <t>截骨矫形费（肢体）</t>
  </si>
  <si>
    <t>通过手术截断肢体骨组织并矫正畸形。价格涵盖手术计划、术区准备、消毒、剥离、截骨、矫正、固定、止血、引流、缝合、处理用物等步骤所需的人力资源和基本物质资源消耗。</t>
  </si>
  <si>
    <t>每肢体</t>
  </si>
  <si>
    <t>本项目所称“肢体”指：单侧大腿、小腿、前臂、上臂。</t>
  </si>
  <si>
    <t>013315000550001</t>
  </si>
  <si>
    <t>截骨矫形费（肢体）-儿童（加收）</t>
  </si>
  <si>
    <t>013315000560000</t>
  </si>
  <si>
    <t>截骨矫形费（手/足）</t>
  </si>
  <si>
    <t>通过手术截断手/足骨组织并矫正畸形。价格涵盖手术计划、术区准备、消毒、剥离、截骨、矫正、固定、止血、引流、缝合、处理用物等步骤所需的人力资源和基本物质资源消耗。</t>
  </si>
  <si>
    <t>单侧手、足可分别计价收费。</t>
  </si>
  <si>
    <t>013315000560001</t>
  </si>
  <si>
    <t>截骨矫形费（手/足）-儿童（加收）</t>
  </si>
  <si>
    <t>013315000570000</t>
  </si>
  <si>
    <t>指/趾畸形矫正费</t>
  </si>
  <si>
    <t>通过手术矫正手指或脚趾的畸形。价格涵盖手术计划、术区准备、消毒、切开、矫正、重建、固定、止血、引流、缝合、处理用物等步骤所需的人力资源和基本物质资源消耗。</t>
  </si>
  <si>
    <t>每指（趾）</t>
  </si>
  <si>
    <t>013315000570001</t>
  </si>
  <si>
    <t>指/趾畸形矫正费-儿童（加收）</t>
  </si>
  <si>
    <t>013315000580000</t>
  </si>
  <si>
    <t>手/足畸形矫正费</t>
  </si>
  <si>
    <t>通过手术对手/足畸形给予松解、复位矫正。价格涵盖手术计划、术区准备、消毒、切开、矫正、重建、固定、止血、引流、缝合、处理用物等步骤所需的人力资源和基本物质资源消耗。（不含指/趾畸形矫正）</t>
  </si>
  <si>
    <t>临床中确需同时行手/足畸形矫正和指/趾畸形矫正手术的，可分别计价收费。</t>
  </si>
  <si>
    <t>013315000580001</t>
  </si>
  <si>
    <t>手/足畸形矫正费-儿童（加收）</t>
  </si>
  <si>
    <t>013315000590000</t>
  </si>
  <si>
    <t>骨延长费</t>
  </si>
  <si>
    <t>通过手术牵拉延长骨骼。价格涵盖手术计划、术区准备、消毒、切开、截骨、植骨、固定牵拉、止血、引流、缝合、处理用物等步骤所需的人力资源和基本物质资源消耗。</t>
  </si>
  <si>
    <t>本项目所称“肢体”指：单侧大腿、小腿、前臂、上臂、手、足。</t>
  </si>
  <si>
    <t>013315000590001</t>
  </si>
  <si>
    <t>骨延长费-儿童（加收）</t>
  </si>
  <si>
    <t>013315000600000</t>
  </si>
  <si>
    <t>外固定架固定费</t>
  </si>
  <si>
    <t>通过手术置入外固定架。价格涵盖手术计划、术区准备、消毒、复位、安装、调试、固定、止血、引流、缝合、处理用物等步骤所需的人力资源和基本物质资源消耗。</t>
  </si>
  <si>
    <t>013315000600001</t>
  </si>
  <si>
    <t>外固定架固定费-儿童（加收）</t>
  </si>
  <si>
    <t>013315000610000</t>
  </si>
  <si>
    <t>固定装置调整费</t>
  </si>
  <si>
    <t>调整内外固定装置或假体组件。价格涵盖消毒、调整、复位、固定、处理用物等步骤所需的人力资源和基本物质资源消耗。</t>
  </si>
  <si>
    <t>部位·次</t>
  </si>
  <si>
    <t>外固定夹板调整按10%收取。</t>
  </si>
  <si>
    <t>013315000610001</t>
  </si>
  <si>
    <t>固定装置调整费-儿童（加收）</t>
  </si>
  <si>
    <t>013315000610100</t>
  </si>
  <si>
    <t>固定装置调整费- 外固定架拆除（扩展）</t>
  </si>
  <si>
    <t>013315000620000</t>
  </si>
  <si>
    <t>内固定装置取出费</t>
  </si>
  <si>
    <t>通过手术取出内固定装置。价格涵盖手术计划、术区准备、消毒、切开、取出、止血、引流、缝合、处理用物等步骤所需的人力资源和基本物质资源消耗。</t>
  </si>
  <si>
    <t>013315000620001</t>
  </si>
  <si>
    <t>内固定装置取出费-儿童（加收）</t>
  </si>
  <si>
    <t>013315000630000</t>
  </si>
  <si>
    <t>骨坏死减压费</t>
  </si>
  <si>
    <t>通过手术清除坏死骨组织或减压，必要时植入新鲜骨组织。价格涵盖手术计划、术区准备、消毒、切开、探查、清理、减压、止血、引流、缝合、处理用物，必要时植骨等步骤所需的人力资源和基本物质资源消耗。</t>
  </si>
  <si>
    <t>013315000630001</t>
  </si>
  <si>
    <t>骨坏死减压费-儿童（加收）</t>
  </si>
  <si>
    <t>013315000640000</t>
  </si>
  <si>
    <t>取骨费</t>
  </si>
  <si>
    <t>通过手术切取骨/软骨组织。价格涵盖手术计划、术区准备、消毒、切开、取骨、止血、引流、缝合、处理用物等步骤所需的人力资源和基本物质资源消耗。</t>
  </si>
  <si>
    <t>013315000640001</t>
  </si>
  <si>
    <t>取骨费-儿童（加收）</t>
  </si>
  <si>
    <t>013315000650000</t>
  </si>
  <si>
    <t>手/足移植费</t>
  </si>
  <si>
    <t>通过手术实现同种异体手/足的移植。价格涵盖手术计划、术区准备、消毒、供体获取、切开、移植、固定、止血、引流、缝合、处理用物等步骤所需的人力资源和基本物质资源消耗。</t>
  </si>
  <si>
    <t>义肢装配不按此收费。</t>
  </si>
  <si>
    <t>013315000650001</t>
  </si>
  <si>
    <t>手/足移植费-儿童（加收）</t>
  </si>
  <si>
    <t>013315000650100</t>
  </si>
  <si>
    <t>手/足移植费-异种肢体（扩展）</t>
  </si>
  <si>
    <t>013315000660000</t>
  </si>
  <si>
    <t>断肢再植费</t>
  </si>
  <si>
    <t>通过手术再植离断的肢体。价格涵盖手术计划、术区准备、消毒、探查、短缩、复位、固定、吻合肌腱/神经/动脉/静脉、止血、引流、缝合、处理用物等步骤所需的人力资源和基本物质资源消耗。</t>
  </si>
  <si>
    <t>每肢</t>
  </si>
  <si>
    <t>013315000660001</t>
  </si>
  <si>
    <t>断肢再植费-儿童（加收）</t>
  </si>
  <si>
    <t>013315000670000</t>
  </si>
  <si>
    <t>指/趾再造费（拇指）</t>
  </si>
  <si>
    <t>通过手术再造缺损的拇指。价格涵盖手术计划、术区准备、消毒、重建、固定、止血、引流、缝合、处理用物等步骤所需的人力资源和基本物质资源消耗。</t>
  </si>
  <si>
    <t>每指</t>
  </si>
  <si>
    <t>013315000670001</t>
  </si>
  <si>
    <t>指/趾再造费（拇指）-儿童（加收）</t>
  </si>
  <si>
    <t>013315000680000</t>
  </si>
  <si>
    <t>指/趾再造费（其他）</t>
  </si>
  <si>
    <t>通过手术再造缺损的手指/足趾。价格涵盖手术计划、术区准备、消毒、切开、重建、固定、止血、引流、缝合、处理用物等步骤所需的人力资源和基本物质资源消耗。</t>
  </si>
  <si>
    <t>013315000680001</t>
  </si>
  <si>
    <t>指/趾再造费（其他）-儿童（加收）</t>
  </si>
  <si>
    <t>013315000690000</t>
  </si>
  <si>
    <t>断指/趾再植费</t>
  </si>
  <si>
    <t>通过手术再植离断的手指/脚趾。价格涵盖手术计划、术区准备、消毒、探查、短缩、复位、固定、吻合肌腱/神经/动脉/静脉、止血、引流、缝合、处理用物等步骤所需的人力资源和基本物质资源消耗。</t>
  </si>
  <si>
    <t>013315000690001</t>
  </si>
  <si>
    <t>断指/趾再植费-儿童（加收）</t>
  </si>
  <si>
    <t>013315000700000</t>
  </si>
  <si>
    <t>断指/趾寄生移植费</t>
  </si>
  <si>
    <t>通过手术将断指/趾移位寄生至人体其他部位。价格涵盖手术计划、术区准备、消毒、断指处理、离断指/趾移位至人体相应部位、吻合动静脉、止血、引流、缝合、处理用物等步骤所需的人力资源和基本物质资源消耗。</t>
  </si>
  <si>
    <t>013315000700001</t>
  </si>
  <si>
    <t>断指/趾寄生移植费-儿童（加收）</t>
  </si>
  <si>
    <t>013315000710000</t>
  </si>
  <si>
    <t>截肢费（常规）</t>
  </si>
  <si>
    <t>通过手术切除病损肢体。价格涵盖手术计划、术区准备、消毒、切开、结扎、离断、残端修整、止血、引流、缝合、处理用物等步骤所需的人力资源和基本物质资源消耗。</t>
  </si>
  <si>
    <t>013315000710001</t>
  </si>
  <si>
    <t>截肢费（常规）-儿童（加收）</t>
  </si>
  <si>
    <t>013315000720000</t>
  </si>
  <si>
    <t>截肢费（复杂）</t>
  </si>
  <si>
    <t>通过手术切除复杂情形下病损肢体。价格涵盖手术计划、术区准备、消毒、切开、结扎、离断、残端修整、止血、引流、缝合、处理用物等步骤所需的人力资源和基本物质资源消耗。</t>
  </si>
  <si>
    <t>本项目所称“复杂”指：半骨盆截肢、髋关节离断、肩关节离断的情况。</t>
  </si>
  <si>
    <t>013315000720001</t>
  </si>
  <si>
    <t>截肢费（复杂）-儿童（加收）</t>
  </si>
  <si>
    <t>013315000730000</t>
  </si>
  <si>
    <t>截指/趾费</t>
  </si>
  <si>
    <t>通过手术切除病损手指/脚趾。价格涵盖手术计划、术区准备、消毒、切开、结扎、离断、残端修整、止血、引流、缝合、处理用物等步骤所需的人力资源和基本物质资源消耗。</t>
  </si>
  <si>
    <t>013315000730001</t>
  </si>
  <si>
    <t>截指/趾费-儿童（加收）</t>
  </si>
  <si>
    <t>013315000740000</t>
  </si>
  <si>
    <t>关节清理费（小关节）</t>
  </si>
  <si>
    <t>通过手术清理小关节。价格涵盖手术计划、术区准备、消毒、切开、探查、清理关节各结构、软组织成形、止血、引流、缝合、处理用物等步骤所需的人力资源和基本物质资源消耗。</t>
  </si>
  <si>
    <t>013315000740001</t>
  </si>
  <si>
    <t>关节清理费（小关节）-儿童（加收）</t>
  </si>
  <si>
    <t>013315000750000</t>
  </si>
  <si>
    <t>关节清理费（大关节）</t>
  </si>
  <si>
    <t>通过手术清理大关节。价格涵盖手术计划、术区准备、消毒、切开、探查、清理关节各结构、软组织成形、止血、引流、缝合、处理用物等步骤所需的人力资源和基本物质资源消耗。</t>
  </si>
  <si>
    <t>013315000750001</t>
  </si>
  <si>
    <t>关节清理费（大关节）-儿童（加收）</t>
  </si>
  <si>
    <t>013315000760000</t>
  </si>
  <si>
    <t>关节修复重建费（小关节）</t>
  </si>
  <si>
    <t>通过手术清理、修复、重建小关节结构。价格涵盖手术计划、术区准备、消毒、切开、探查、清理、修复关节各结构并重建、止血、引流、缝合、处理用物等步骤所需的人力资源和基本物质资源消耗。</t>
  </si>
  <si>
    <t>同一关节不得同时收取“关节清理费（小关节）”。</t>
  </si>
  <si>
    <t>013315000760001</t>
  </si>
  <si>
    <t>关节修复重建费（小关节）-儿童（加收）</t>
  </si>
  <si>
    <t>013315000770000</t>
  </si>
  <si>
    <t>关节修复重建费（大关节）</t>
  </si>
  <si>
    <t>通过手术清理、修复、重建大关节结构。价格涵盖手术计划、术区准备、消毒、切开、探查、清理、修复关节各结构并重建、止血、引流、缝合、处理用物等步骤所需的人力资源和基本物质资源消耗。</t>
  </si>
  <si>
    <t>同一关节不得同时收取“关节清理费（大关节）”。</t>
  </si>
  <si>
    <t>013315000770001</t>
  </si>
  <si>
    <t>关节修复重建费（大关节）-儿童（加收）</t>
  </si>
  <si>
    <t>013315000780000</t>
  </si>
  <si>
    <t>腕关节三角软骨复合体重建费</t>
  </si>
  <si>
    <t>通过手术修复、重建或切除损伤的三角纤维软骨复合体或周围韧带等结构。价格涵盖手术计划、术区准备、消毒、切开、探查、松解、修复、切除、止血、引流、缝合、处理用物等步骤所需的人力资源和基本物质资源消耗。</t>
  </si>
  <si>
    <t>013315000780001</t>
  </si>
  <si>
    <t>腕关节三角软骨复合体重建费-儿童（加收）</t>
  </si>
  <si>
    <t>013315000790000</t>
  </si>
  <si>
    <t>腕/踝屈伸功能重建费</t>
  </si>
  <si>
    <t>通过手术修复腕、踝肌肉结构，恢复屈伸功能。价格涵盖手术计划、术区准备、消毒、切开、探查、加强或转位、止血、引流、缝合、处理用物等步骤所需的人力资源和基本物质资源消耗。</t>
  </si>
  <si>
    <t>同一部位不得与“指/趾屈伸功能重建费”同时收取。</t>
  </si>
  <si>
    <t>013315000790001</t>
  </si>
  <si>
    <t>腕/踝屈伸功能重建费-儿童（加收）</t>
  </si>
  <si>
    <t>013315000800000</t>
  </si>
  <si>
    <t>指/趾屈伸功能重建费</t>
  </si>
  <si>
    <t>通过手术修复指、趾肌肉结构，恢复屈伸功能。价格涵盖手术计划、术区准备、消毒、切开、修复或重建、固定、止血、引流、缝合、处理用物等步骤所需的人力资源和基本物质资源消耗。</t>
  </si>
  <si>
    <t>013315000800001</t>
  </si>
  <si>
    <t>指/趾屈伸功能重建费-儿童（加收）</t>
  </si>
  <si>
    <t>013315000810000</t>
  </si>
  <si>
    <t>关节脱位内固定费（小关节）</t>
  </si>
  <si>
    <t>通过手术对于小关节脱位进行切开复位和内固定。价格涵盖手术计划、术区准备、消毒、止血、切开、复位、固定、修复、止血、引流、缝合、处理用物等步骤所需的人力资源和基本物质资源消耗。</t>
  </si>
  <si>
    <t>不与关节毗邻部位的骨折内固定费同时收取。</t>
  </si>
  <si>
    <t>013315000810001</t>
  </si>
  <si>
    <t>关节脱位内固定费（小关节）-儿童（加收）</t>
  </si>
  <si>
    <t>013315000820000</t>
  </si>
  <si>
    <t>关节脱位内固定费（大关节）</t>
  </si>
  <si>
    <t>通过手术对于大关节脱位进行切开复位和内固定。价格涵盖手术计划、术区准备、消毒、止血、切开、复位、固定、修复、止血、引流、缝合、处理用物等步骤所需的人力资源和基本物质资源消耗。</t>
  </si>
  <si>
    <t>013315000820001</t>
  </si>
  <si>
    <t>关节脱位内固定费（大关节）-儿童（加收）</t>
  </si>
  <si>
    <t>013315000830000</t>
  </si>
  <si>
    <t>关节松解费（小关节）</t>
  </si>
  <si>
    <t>通过手术松解小关节。价格涵盖手术计划、术区准备、消毒、切开、探查、松解、切除、止血、引流、缝合、处理用物等步骤所需的人力资源和基本物质资源消耗。</t>
  </si>
  <si>
    <t>缩窄性腱鞘炎切开术按55%收取。</t>
  </si>
  <si>
    <t>013315000830001</t>
  </si>
  <si>
    <t>关节松解费（小关节）-儿童（加收）</t>
  </si>
  <si>
    <t>013315000840000</t>
  </si>
  <si>
    <t>关节松解费（大关节）</t>
  </si>
  <si>
    <t>通过手术松解大关节。价格涵盖手术计划、术区准备、消毒、切开、探查、松解、切除、止血、引流、缝合、处理用物等步骤所需的人力资源和基本物质资源消耗。</t>
  </si>
  <si>
    <t>013315000840001</t>
  </si>
  <si>
    <t>关节松解费（大关节）-儿童（加收）</t>
  </si>
  <si>
    <t>013315000850000</t>
  </si>
  <si>
    <t>关节融合费（小关节）</t>
  </si>
  <si>
    <t>通过手术对无法进行重建的小关节进行融合。价格涵盖手术计划、术区准备、消毒、切开、截骨、植骨、固定、止血、引流、缝合、处理用物等步骤所需的人力资源和基本物质资源消耗。</t>
  </si>
  <si>
    <t>013315000850001</t>
  </si>
  <si>
    <t>关节融合费（小关节）-儿童（加收）</t>
  </si>
  <si>
    <t>013315000860000</t>
  </si>
  <si>
    <t>关节融合费（大关节）</t>
  </si>
  <si>
    <t>通过手术对无法进行重建的大关节进行融合。价格涵盖手术计划、术区准备、消毒、切开、截骨、植骨、固定、止血、引流、缝合、处理用物等步骤所需的人力资源和基本物质资源消耗。</t>
  </si>
  <si>
    <t>013315000860001</t>
  </si>
  <si>
    <t>关节融合费（大关节）-儿童（加收）</t>
  </si>
  <si>
    <t>013315000870000</t>
  </si>
  <si>
    <t>人工关节置换费（小关节）</t>
  </si>
  <si>
    <t>通过手术将人工关节假体置入相应位置。价格涵盖手术计划、术区准备、消毒、切开、修整、假体植入、止血、引流、缝合、处理用物等步骤所需的人力资源和基本物质资源消耗。</t>
  </si>
  <si>
    <t>013315000870001</t>
  </si>
  <si>
    <t>人工关节置换费（小关节）-儿童（加收）</t>
  </si>
  <si>
    <t>013315000870011</t>
  </si>
  <si>
    <t>人工关节置换费（小关节）-关节翻修（加收）</t>
  </si>
  <si>
    <t>013315000880000</t>
  </si>
  <si>
    <t>人工关节置换费（大关节）</t>
  </si>
  <si>
    <t>013315000880001</t>
  </si>
  <si>
    <t>人工关节置换费（大关节）-儿童（加收）</t>
  </si>
  <si>
    <t>013315000880011</t>
  </si>
  <si>
    <t>人工关节置换费（大关节）-关节翻修（加收）</t>
  </si>
  <si>
    <t>013315000890000</t>
  </si>
  <si>
    <t>人工关节取出费</t>
  </si>
  <si>
    <t>通过手术移除人工关节。价格涵盖手术计划、术区准备、消毒、切开、取出关节、清除组织、修复、固定、止血、引流、缝合、处理用物等步骤所需的人力资源和基本物质资源消耗。</t>
  </si>
  <si>
    <t>013315000890001</t>
  </si>
  <si>
    <t>人工关节取出费-儿童（加收）</t>
  </si>
  <si>
    <t>013315000900000</t>
  </si>
  <si>
    <t>半月板移植费</t>
  </si>
  <si>
    <t>通过手术将人工/同种异体/异种半月板植入膝关节。价格涵盖手术计划、术区准备、消毒、切开、探查、修整、固定移植半月板、止血、引流、缝合、处理用物等步骤所需的人力资源和基本物质资源消耗。</t>
  </si>
  <si>
    <t>每半月板</t>
  </si>
  <si>
    <t>013315000900001</t>
  </si>
  <si>
    <t>半月板移植费-儿童（加收）</t>
  </si>
  <si>
    <t>013315000910000</t>
  </si>
  <si>
    <t>骨骺移植费</t>
  </si>
  <si>
    <t>通过手术移植骨骺。价格涵盖手术计划、术区准备、消毒、切取、游离、移植、吻合、固定、止血、引流、缝合、处理用物等步骤所需的人力资源和基本物质资源消耗。</t>
  </si>
  <si>
    <t>013315000910001</t>
  </si>
  <si>
    <t>骨骺移植费-儿童（加收）</t>
  </si>
  <si>
    <t>013315000920000</t>
  </si>
  <si>
    <t>骨骺固定费</t>
  </si>
  <si>
    <t>通过手术固定病损骨骺。价格涵盖手术计划、术区准备、消毒、剥离、固定、止血、引流、缝合、处理用物等步骤所需的人力资源和基本物质资源消耗。</t>
  </si>
  <si>
    <t>013315000920001</t>
  </si>
  <si>
    <t>骨骺固定费-儿童（加收）</t>
  </si>
  <si>
    <t>013315000920100</t>
  </si>
  <si>
    <t>骨骺固定费-先天性巨指骺闭合（扩展）</t>
  </si>
  <si>
    <t>013315000930000</t>
  </si>
  <si>
    <t>肢体神经松解费</t>
  </si>
  <si>
    <t>通过手术松解肢体神经组织。价格涵盖手术计划、术区准备、消毒、切开、探查、松解、止血、引流、缝合、处理用物等步骤所需的人力资源和基本物质资源消耗。</t>
  </si>
  <si>
    <t>每根</t>
  </si>
  <si>
    <t>013315000930001</t>
  </si>
  <si>
    <t>肢体神经松解费-儿童（加收）</t>
  </si>
  <si>
    <t>013315000940000</t>
  </si>
  <si>
    <t>肢体神经修复费</t>
  </si>
  <si>
    <t>通过手术修复吻合肢体神经组织。价格涵盖手术计划、术区准备、消毒、切开、探查、修复、吻合、止血、引流、缝合、处理用物等步骤所需的人力资源和基本物质资源消耗。</t>
  </si>
  <si>
    <t>013315000940001</t>
  </si>
  <si>
    <t>肢体神经修复费-儿童（加收）</t>
  </si>
  <si>
    <t>013315000950000</t>
  </si>
  <si>
    <t>肢体血管吻合费</t>
  </si>
  <si>
    <t>通过手术吻合肢体血管。价格涵盖手术计划、术区准备、消毒、切开、探查、修复、吻合、止血、引流、缝合、处理用物等步骤所需的人力资源和基本物质资源消耗。</t>
  </si>
  <si>
    <t>013315000950001</t>
  </si>
  <si>
    <t>肢体血管吻合费-儿童（加收）</t>
  </si>
  <si>
    <t>013315000960000</t>
  </si>
  <si>
    <t>肌腱滑脱修复费</t>
  </si>
  <si>
    <t>通过手术将滑脱的肌腱复位。价格涵盖手术计划、术区准备、消毒、切开、探查、复位、重建、止血、引流、缝合、处理用物等步骤所需的人力资源和基本物质资源消耗。</t>
  </si>
  <si>
    <t>013315000960001</t>
  </si>
  <si>
    <t>肌腱滑脱修复费-儿童（加收）</t>
  </si>
  <si>
    <t>013315000970000</t>
  </si>
  <si>
    <t>肌腱/肌肉切取费</t>
  </si>
  <si>
    <t>通过手术切取肌腱/肌肉。价格涵盖手术计划、术区准备、消毒、切取、止血、引流、缝合、处理用物等步骤所需的人力资源和基本物质资源消耗。</t>
  </si>
  <si>
    <t>013315000970001</t>
  </si>
  <si>
    <t>肌腱/肌肉切取费-儿童（加收）</t>
  </si>
  <si>
    <t>013315000980000</t>
  </si>
  <si>
    <t>肌腱/肌肉松解费</t>
  </si>
  <si>
    <t>通过手术松解粘连的肌腱/肌肉。价格涵盖手术计划、术区准备、消毒、切开、松解、止血、引流、缝合、处理用物等步骤所需的人力资源和基本物质资源消耗。</t>
  </si>
  <si>
    <t>013315000980001</t>
  </si>
  <si>
    <t>肌腱/肌肉松解费-儿童（加收）</t>
  </si>
  <si>
    <t>013315000990000</t>
  </si>
  <si>
    <t>肢体肌腱修复费</t>
  </si>
  <si>
    <t>通过手术修复吻合肢体肌腱韧带。价格涵盖手术计划、术区准备、消毒、切开、探查、修复、吻合、止血、引流、缝合、处理用物等步骤所需的人力资源和基本物质资源消耗。</t>
  </si>
  <si>
    <t>013315000990001</t>
  </si>
  <si>
    <t>肢体肌腱修复费-儿童（加收）</t>
  </si>
  <si>
    <t>013315001000000</t>
  </si>
  <si>
    <t>肌腱/肌肉移位成形费</t>
  </si>
  <si>
    <t>通过手术进行肌肉/肌腱移位或成形。价格涵盖手术计划、术区准备、消毒、切开、移位或成形、固定、止血、引流、缝合、处理用物等步骤所需的人力资源和基本物质资源消耗。</t>
  </si>
  <si>
    <t>013315001000001</t>
  </si>
  <si>
    <t>肌腱/肌肉移位成形费-儿童（加收）</t>
  </si>
  <si>
    <t>013315001010000</t>
  </si>
  <si>
    <t>肌腱移植费</t>
  </si>
  <si>
    <t>通过手术移植自体/同种异体/异种/人工肌腱组织。价格涵盖手术计划、术区准备、消毒、切开、移植、固定、止血、引流、缝合、处理用物等步骤所需的人力资源和基本物质资源消耗。</t>
  </si>
  <si>
    <t>013315001010001</t>
  </si>
  <si>
    <t>肌腱移植费-儿童（加收）</t>
  </si>
  <si>
    <t>013315001020000</t>
  </si>
  <si>
    <t>深层软组织病灶切除费（常规）</t>
  </si>
  <si>
    <t>通过手术切除深层软组织肿瘤、炎性病变、血肿、脓肿、囊肿等病灶。价格涵盖手术计划、术区准备、消毒、切开、分离、切除、止血、引流、缝合、处理用物等步骤所需的人力资源和基本物质资源消耗。</t>
  </si>
  <si>
    <t>1.本项目所称“深层软组织”指：深筋膜及以下组织。
2.腱鞘囊肿切除术、拇囊炎手术治疗按55%收取。</t>
  </si>
  <si>
    <t>013315001020001</t>
  </si>
  <si>
    <t>深层软组织病灶切除费（常规）-儿童（加收）</t>
  </si>
  <si>
    <t>013315001030000</t>
  </si>
  <si>
    <t>深层软组织病灶切除费（复杂）</t>
  </si>
  <si>
    <t>通过手术切除复杂情形下深层软组织肿瘤、炎性病变、血肿、脓肿、囊肿等病灶。价格涵盖手术计划、术区准备、消毒、切开、分离、切除、止血、引流、缝合、处理用物等步骤所需的人力资源和基本物质资源消耗。</t>
  </si>
  <si>
    <t>1.本项目所称“深层软组织”指：深筋膜及以下组织。
2.本项目所称“复杂”指：恶性肿瘤根治性切除、病灶累计面积大于体表面积5%的情况。</t>
  </si>
  <si>
    <t>价格专家评审2520元</t>
  </si>
  <si>
    <t>013315001030001</t>
  </si>
  <si>
    <t>深层软组织病灶切除费（复杂）-儿童（加收）</t>
  </si>
  <si>
    <t>013315001040000</t>
  </si>
  <si>
    <t>筋膜间室综合征切开减压费</t>
  </si>
  <si>
    <t>通过手术切开皮肤及筋膜间室。价格涵盖手术计划、术区准备、消毒、切开、探查、止血、引流、缝合、处理用物等步骤所需的人力资源和基本物质资源消耗。</t>
  </si>
  <si>
    <t>本项目所称“部位”指：单侧的腰臀、大腿、小腿、前臂、上臂、手、足。</t>
  </si>
  <si>
    <t>013315001040001</t>
  </si>
  <si>
    <t>筋膜间室综合征切开减压费-儿童（加收）</t>
  </si>
  <si>
    <t>013315001050000</t>
  </si>
  <si>
    <t>胸廓出口综合征手术费</t>
  </si>
  <si>
    <t>通过手术松解颈部及胸部神经压迫。价格涵盖手术计划、术区准备、消毒、切开、探查、切除、松解、止血、引流、缝合、处理用物等步骤所需的人力资源和基本物质资源消耗。</t>
  </si>
  <si>
    <t>013315001050001</t>
  </si>
  <si>
    <t>胸廓出口综合征手术费-儿童（加收）</t>
  </si>
  <si>
    <t>六</t>
  </si>
  <si>
    <t>2401、3101、3302</t>
  </si>
  <si>
    <t>神经系统类</t>
  </si>
  <si>
    <t>使用说明：
1.医疗服务的政府指导价为最高限价，下浮不限；同时，医疗机构实施治疗过程中有关创新改良，采取“现有项目兼容”的方式简化处理，无需申报新增医疗服务价格项目，向所属医保部门报备后直接按照对应的整合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6.所称的“穿刺”为主项操作涉及的必要穿刺技术，价格构成中的穿刺操作不可收取相关费用；独立穿刺项目可按相应治疗价格项目收取。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组织瓣制备、清创缝合等，将在辅助操作类、检验病理类、体被系统类、一般治疗类等其他立项指南中单独列示，各地医保部门可暂按现行价格政策执行。
9.其他学科开展相应项目时，可据实收费。
10.医疗机构在开展相关操作时，开放手术与经内镜手术执行相同的价格标准，内镜辅助操作不再另行收费。
11.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12.同台设备可完成多项检查项目时，床旁加收只能收取一次。</t>
  </si>
  <si>
    <t>012401000010000</t>
  </si>
  <si>
    <t>脑电图检查费</t>
  </si>
  <si>
    <t>通过脑电图仪器采集分析脑电活动。价格涵盖设备准备、安装、记录、分析、出具报告等步骤所需的人力资源和基本物质资源消耗。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</si>
  <si>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4.4个小时及以内按一次收费，4个小时以上每增加1小时按20%加收。
5.常规脑电图检查按77元收取。</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</si>
  <si>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</si>
  <si>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</si>
  <si>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</si>
  <si>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</si>
  <si>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</si>
  <si>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</si>
  <si>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</si>
  <si>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</si>
  <si>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012401000020000</t>
  </si>
  <si>
    <t>脑磁图检查费</t>
  </si>
  <si>
    <t>通过仪器采集分析脑磁图电波，价格涵盖设备准备、安装、定位、采集、记录、出具报告等步骤所需的人力资源和基本物质资源消耗。</t>
  </si>
  <si>
    <t>012401000030000</t>
  </si>
  <si>
    <t>针极肌电图检查费</t>
  </si>
  <si>
    <t>通过仪器采集分析静息状态或特定运动中各组肌群数据。价格涵盖设备准备、安装、采集、分析、出具报告等步骤所需的人力资源和基本物质资源消耗。</t>
  </si>
  <si>
    <t>1.次指1条肌肉，每增加1条肌肉按100%加收，最高收费不超过480元。
2.震颤分析按单侧（头部左右侧、单肢）收费。</t>
  </si>
  <si>
    <t>价格专家评审没有“最高收费不超过480元。”</t>
  </si>
  <si>
    <t>012401000030001</t>
  </si>
  <si>
    <t>针极肌电图检查费-床旁（加收）</t>
  </si>
  <si>
    <t>012401000030011</t>
  </si>
  <si>
    <t>针极肌电图检查费-单纤维检查（加收）</t>
  </si>
  <si>
    <t>012401000030021</t>
  </si>
  <si>
    <t>针极肌电图检查费-震颤分析（加收）</t>
  </si>
  <si>
    <t>加收计价单位与主项不一致</t>
  </si>
  <si>
    <t>012401000040000</t>
  </si>
  <si>
    <t>神经传导速度测定费</t>
  </si>
  <si>
    <t>通过仪器对感觉神经或混合神经进行测量。价格涵盖设备准备、安装、刺激、分析、出具报告等步骤所需的人力资源和基本物质资源消耗。</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</si>
  <si>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</si>
  <si>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</si>
  <si>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</si>
  <si>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</si>
  <si>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</si>
  <si>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</si>
  <si>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</si>
  <si>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</si>
  <si>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</si>
  <si>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</si>
  <si>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</si>
  <si>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</si>
  <si>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</si>
  <si>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</si>
  <si>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通过仪器刺激对四肢交感神经功能进行检查。价格涵盖设备准备、安装、刺激、采集、分析、出具报告等步骤所需的人力资源和基本物质资源消耗。</t>
  </si>
  <si>
    <t>012401000070000</t>
  </si>
  <si>
    <t>事件相关电位费</t>
  </si>
  <si>
    <t>通过采集脑诱发电位，对患者注意力、记忆力等认知功能进行评估。价格涵盖设备准备、安装、刺激、采集、分析、出具报告等步骤所需的人力资源和基本物质资源消耗。</t>
  </si>
  <si>
    <t>一次检查评估收费不超过330元。</t>
  </si>
  <si>
    <t>价格专家评审时未设置限价，只是“以3项费用设置封顶线。”</t>
  </si>
  <si>
    <t>012401000080000</t>
  </si>
  <si>
    <t>脑干听觉诱发电位费</t>
  </si>
  <si>
    <t>通过仪器测定主观听阈和双侧听觉诱发电位，评定听觉传导通路功能。价格涵盖设备准备、安装、刺激、采集、分析、出具报告等步骤所需的人力资源和基本物质资源消耗。</t>
  </si>
  <si>
    <t>不与耳鼻喉科立项指南中的“听阈检查费”同时收取。</t>
  </si>
  <si>
    <t>012401000080001</t>
  </si>
  <si>
    <t>脑干听觉诱发电位费-床旁（加收）</t>
  </si>
  <si>
    <t>012401000090000</t>
  </si>
  <si>
    <t>体感诱发电位费</t>
  </si>
  <si>
    <t>通过刺激体感通路采集分析诱发电位。价格涵盖设备准备、安装、刺激、采集、分析、出具报告等步骤所需的人力资源和基本物质资源消耗。</t>
  </si>
  <si>
    <t>单肢</t>
  </si>
  <si>
    <t>012401000090001</t>
  </si>
  <si>
    <t>体感诱发电位费-床旁（加收）</t>
  </si>
  <si>
    <t>012401000100000</t>
  </si>
  <si>
    <t>运动诱发电位费</t>
  </si>
  <si>
    <t>通过刺激运动通路采集分析诱发电位。价格涵盖设备准备、安装、刺激、采集、分析、出具报告等步骤所需的人力资源和基本物质资源消耗。</t>
  </si>
  <si>
    <t>012401000110000</t>
  </si>
  <si>
    <t>睡眠神经多导监测费</t>
  </si>
  <si>
    <t>重点对睡眠状态下患者脑电、肌电、心电等电生理指标进行监测，同步监测患者体动、呼吸行为和功能。价格涵盖设备准备、安装、记录、分析、出具报告等步骤所需的人力资源和基本物质资源消耗。</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</si>
  <si>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</si>
  <si>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</si>
  <si>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</si>
  <si>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</si>
  <si>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</si>
  <si>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通过有创方式监测颅内压变化。价格涵盖摆位、设备准备、安装、监测、记录、分析等步骤所需的人力资源和基本物质资源消耗。</t>
  </si>
  <si>
    <t>012401000130000</t>
  </si>
  <si>
    <t>颅内压监测费（无创）</t>
  </si>
  <si>
    <t>通过无创方式监测颅内压变化。价格涵盖摆位、设备准备、安装、监测、记录、分析等步骤所需的人力资源和基本物质资源消耗。</t>
  </si>
  <si>
    <t>012401000140000</t>
  </si>
  <si>
    <t>脑血管造影费</t>
  </si>
  <si>
    <t>通过介入方式对脑血管进行造影检查。价格涵盖手术计划、术区准备、消毒铺巾、建立通路、脑血管造影、撤除、闭合血管通路等步骤所需的人力资源和基本物质资源消耗。</t>
  </si>
  <si>
    <t>次指3根及以下血管，超过3根血管，每增加1根血管按33%加收。一次收费不得超过7280元。</t>
  </si>
  <si>
    <t>价格专家评审时未设置“一次收费不得超过7280元”，只是“以8根血管费用设置封顶线”</t>
  </si>
  <si>
    <t>012401000150000</t>
  </si>
  <si>
    <t>脊髓血管造影费</t>
  </si>
  <si>
    <t>通过介入方式对脊髓血管进行造影检查。价格涵盖手术计划、术区准备、消毒铺巾、建立通路、脊髓血管造影、撤除、闭合血管通路等步骤所需的人力资源和基本物质资源消耗。</t>
  </si>
  <si>
    <t>次指4根及以下血管，超过4根血管，每增加1根血管按25%加收。一次收费不得超过11970元。</t>
  </si>
  <si>
    <t>价格专家评审时未设置“一次收费不得超过11970元”，只是“以12根血管费用设置封顶线”。</t>
  </si>
  <si>
    <t>013101000020000</t>
  </si>
  <si>
    <t>无创神经刺激治疗费</t>
  </si>
  <si>
    <t>通过仪器经颅电/磁刺激神经系统的相关部位。价格涵盖连接电极、设置参数、电/磁刺激治疗等步骤所需的人力资源和基本物质资源消耗。</t>
  </si>
  <si>
    <t>013302000030000</t>
  </si>
  <si>
    <t>脑血管球囊扩张费（介入）</t>
  </si>
  <si>
    <t>通过球囊扩张脑血管。价格涵盖手术计划、术区准备、消毒铺巾、建立通路、球囊扩张、撤除、闭合通路，必要时造影确认治疗效果等步骤所需的人力资源和基本物质资源消耗。不含脑血管造影费用。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</si>
  <si>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</si>
  <si>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</si>
  <si>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</si>
  <si>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</si>
  <si>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</si>
  <si>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</si>
  <si>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</si>
  <si>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</si>
  <si>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</si>
  <si>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</si>
  <si>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</si>
  <si>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</si>
  <si>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</si>
  <si>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</si>
  <si>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</si>
  <si>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</si>
  <si>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</si>
  <si>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</si>
  <si>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</si>
  <si>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</si>
  <si>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</si>
  <si>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</si>
  <si>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</si>
  <si>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</si>
  <si>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</si>
  <si>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</si>
  <si>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</si>
  <si>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</si>
  <si>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</si>
  <si>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</si>
  <si>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</si>
  <si>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</si>
  <si>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</si>
  <si>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</si>
  <si>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价格涵盖完成手术计划、术区准备、消毒铺巾、建立通路、穿刺置管、填塞、撤出、闭合通路，必要时造影确认治疗效果等步骤所需的人力资源和基本物质资源消耗。不含脑血管造影费用。</t>
  </si>
  <si>
    <t>013302000080001</t>
  </si>
  <si>
    <t>脑血管栓塞费（介入）-儿童（加收）</t>
  </si>
  <si>
    <t>013302000080011</t>
  </si>
  <si>
    <t>脑血管栓塞费（介入）-脑血管畸形栓塞（加收）</t>
  </si>
  <si>
    <t>013302000090000</t>
  </si>
  <si>
    <t>颅内动脉瘤栓塞费（介入）</t>
  </si>
  <si>
    <t>通过介入方式将栓塞物质导入颅内动脉瘤。价格涵盖完成手术计划、术区准备、消毒铺巾、建立通路、穿刺置管、填塞、撤出、闭合通路，必要时造影确认治疗效果等步骤所需的人力资源和基本物质资源消耗。不含脑血管造影费用。</t>
  </si>
  <si>
    <t>013302000090001</t>
  </si>
  <si>
    <t>颅内动脉瘤栓塞费（介入）-儿童（加收）</t>
  </si>
  <si>
    <t>013302000100000</t>
  </si>
  <si>
    <t>脊髓血管栓塞费（介入）</t>
  </si>
  <si>
    <t>通过介入方式将栓塞物质导入脊髓血管。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</si>
  <si>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</si>
  <si>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</si>
  <si>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</si>
  <si>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</si>
  <si>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</si>
  <si>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</si>
  <si>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</si>
  <si>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</si>
  <si>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</si>
  <si>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</si>
  <si>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</si>
  <si>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</si>
  <si>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2.次指置入3个及3个以内电极，超过3个电极，每增加1个电极按10%加收。以8个电极置入费用设置封顶线。
3.同台手术不得同时收取“颅内电极取出费”。</t>
  </si>
  <si>
    <t>013302000120001</t>
  </si>
  <si>
    <t>颅内电极置入费（深部电极）-儿童（加收）</t>
  </si>
  <si>
    <t>013302000130000</t>
  </si>
  <si>
    <t>颅内电极取出费</t>
  </si>
  <si>
    <t>通过各种方式将置入脑内的电极/电刺激器取出。价格涵盖手术计划、术区准备、消毒铺巾、切开、取出、缝合等步骤所需的人力资源和基本物质资源消耗。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</si>
  <si>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</si>
  <si>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</si>
  <si>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</si>
  <si>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</si>
  <si>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价格涵盖手术计划、术区准备、消毒铺巾、定位、穿刺或切开、脑电极置入、参数调整、信号调试与验证、固定及缝合等步骤所需的人力资源和基本物质资源消耗。</t>
  </si>
  <si>
    <t>同台手术不得同时收取“侵入式脑机接口取出费”。</t>
  </si>
  <si>
    <t>013302000010001</t>
  </si>
  <si>
    <t>侵入式脑机接口置入费-儿童（加收）</t>
  </si>
  <si>
    <t>价格评审时未审该加收，儿童6550*0.2=1310</t>
  </si>
  <si>
    <t>013302000020000</t>
  </si>
  <si>
    <t>侵入式脑机接口取出费</t>
  </si>
  <si>
    <t>通过手术方式将已置入大脑皮层或特定神经区域的脑机接口系统取出。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</si>
  <si>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</si>
  <si>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</si>
  <si>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</si>
  <si>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</si>
  <si>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</si>
  <si>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</si>
  <si>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</si>
  <si>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价格涵盖手术计划、术区准备、消毒铺巾、定位、穿刺或切开、电极置入、参数调整、效果测试、固定、缝合等步骤所需的人力资源和基本物质资源消耗。</t>
  </si>
  <si>
    <t>1.本项目所称“脊髓”指：硬膜外、硬膜下、脊髓表面、脊髓内和椎管内神经根。
2.同台手术不得同时收取“脊髓电极取出费”。
3.电极置入按此标准收取，电刺激器置入按照60%收取。</t>
  </si>
  <si>
    <t>013302000140001</t>
  </si>
  <si>
    <t>脊髓电极置入费-儿童（加收）</t>
  </si>
  <si>
    <t>013302000150000</t>
  </si>
  <si>
    <t>脊髓电极取出费</t>
  </si>
  <si>
    <t>通过各种方式将置入脊髓的电极电刺激器取出。价格涵盖手术计划、术区准备、消毒铺巾、切开、取出、缝合等步骤所需的人力资源和基本物质资源消耗。</t>
  </si>
  <si>
    <t>013302000150001</t>
  </si>
  <si>
    <t>脊髓电极取出费-儿童（加收）</t>
  </si>
  <si>
    <t>013302000160000</t>
  </si>
  <si>
    <t>周围神经电极置入费</t>
  </si>
  <si>
    <t>将电极和（或）电刺激器等各类信号传导装置临时或永久置入患者周围神经。价格涵盖手术计划、术区准备、消毒铺巾、定位、穿刺或切开、电极置入、参数调整、效果测试、固定、缝合等步骤所需的人力资源和基本物质资源消耗。</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</si>
  <si>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</si>
  <si>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</si>
  <si>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</si>
  <si>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</si>
  <si>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</si>
  <si>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</si>
  <si>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</si>
  <si>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</si>
  <si>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</si>
  <si>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通过各种方式将置入周围神经的电极/电刺激器取出。价格涵盖手术计划、术区准备、消毒铺巾、切开、取出、缝合等步骤所需的人力资源和基本物质资源消耗。</t>
  </si>
  <si>
    <t>013302000170001</t>
  </si>
  <si>
    <t>周围神经电极取出费-儿童（加收）</t>
  </si>
  <si>
    <t>012401000160000</t>
  </si>
  <si>
    <t>神经电生理定位监测费</t>
  </si>
  <si>
    <t>通过已置入和（或）贴附的电极等监测装置，实时定位和（或）监测术中神经功能状态。价格涵盖刺激、定位、监测等步骤所需的人力资源和基本物质资源消耗。</t>
  </si>
  <si>
    <t>013302000180000</t>
  </si>
  <si>
    <t>颅内探查费</t>
  </si>
  <si>
    <t>通过手术探查颅内情况。价格涵盖手术计划、术区准备、消毒铺巾、开颅、探查、关颅、缝合、处理手术用具等步骤所需的人力资源和基本物质资源消耗。</t>
  </si>
  <si>
    <t>013302000180001</t>
  </si>
  <si>
    <t>颅内探查费-儿童（加收）</t>
  </si>
  <si>
    <t>013302000190000</t>
  </si>
  <si>
    <t>颅脑穿刺引流费</t>
  </si>
  <si>
    <t>通过对硬膜外/硬膜下/脊膜外穿刺、置管引流。价格涵盖定位、消毒铺巾、钻孔或切皮钻孔、穿刺、排液、固定、置管引流、缝合等步骤所需的人力资源和基本物质资源消耗。</t>
  </si>
  <si>
    <t>1.颅脑穿刺引流按每钻孔计为一次。
2.腰大池穿刺引流按每脊柱节段计为一次。
3.枕大池穿刺（引流）、硬脑膜下穿刺（引流）、腰大池穿刺（引流）每次按300元收取。</t>
  </si>
  <si>
    <t>013302000190001</t>
  </si>
  <si>
    <t>颅脑穿刺引流费-儿童（加收）</t>
  </si>
  <si>
    <t>013302000190011</t>
  </si>
  <si>
    <t>颅脑穿刺引流费-脑内穿刺引流（加收）</t>
  </si>
  <si>
    <t>013302000190100</t>
  </si>
  <si>
    <t>颅脑穿刺引流费-腰大池穿刺引流（扩展）</t>
  </si>
  <si>
    <t>价格专家评审时未定价格</t>
  </si>
  <si>
    <t>013302000200000</t>
  </si>
  <si>
    <t>脑脊液置换费</t>
  </si>
  <si>
    <t>通过引流脑脊液，并注射无菌生理盐水、人工脑脊液等，对脑脊液进行置换。价格涵盖手术计划、术区准备、消毒铺巾、穿刺、引流、注射无菌生理盐水或人工脑脊液等步骤所需的人力资源和基本物质资源消耗。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</si>
  <si>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</si>
  <si>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</si>
  <si>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</si>
  <si>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</si>
  <si>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</si>
  <si>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</si>
  <si>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</si>
  <si>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</si>
  <si>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</si>
  <si>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</si>
  <si>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通过各种方式将置入的储液装置及管路取出。价格涵盖手术计划、术区准备、消毒铺巾、切开、取出、缝合等步骤所需的人力资源和基本物质资源消耗。</t>
  </si>
  <si>
    <t>013302000220001</t>
  </si>
  <si>
    <t>颅内储液装置取出费-儿童（加收）</t>
  </si>
  <si>
    <t>013302000230000</t>
  </si>
  <si>
    <t>颅内储液装置换管费</t>
  </si>
  <si>
    <t>通过各种方式更换置入的储液装置及管路。价格涵盖手术计划、术区准备、消毒铺巾、切开、更换、缝合等步骤所需的人力资源和基本物质资源消耗。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</si>
  <si>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</si>
  <si>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</si>
  <si>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</si>
  <si>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</si>
  <si>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</si>
  <si>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</si>
  <si>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</si>
  <si>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</si>
  <si>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</si>
  <si>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</si>
  <si>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</si>
  <si>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</si>
  <si>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</si>
  <si>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</si>
  <si>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</si>
  <si>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通过去除、离断、毁损等手术方式治疗复杂颅内病变。价格涵盖手术计划、术区准备、消毒铺巾、开颅、探查、治疗病变、关颅等步骤所需的人力资源和和基本物质资源消耗。</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</si>
  <si>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</si>
  <si>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</si>
  <si>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</si>
  <si>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</si>
  <si>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</si>
  <si>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通过手术切除或清除颅底病变。价格涵盖手术计划、术区准备、消毒铺巾、开颅、探查、治疗病变、关颅等步骤所需的人力资源和和基本物质资源消耗。</t>
  </si>
  <si>
    <t>013302000270001</t>
  </si>
  <si>
    <t>颅底病变切除费（常规）-儿童（加收）</t>
  </si>
  <si>
    <t>013302000280000</t>
  </si>
  <si>
    <t>颅底病变切除费（复杂）</t>
  </si>
  <si>
    <t>通过手术切除或清除颅底的复杂病变。价格涵盖手术计划、术区准备、消毒铺巾、开颅、探查、治疗病变、关颅等步骤所需的人力资源和和基本物质资源消耗。</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</si>
  <si>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</si>
  <si>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</si>
  <si>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</si>
  <si>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</si>
  <si>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</si>
  <si>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</si>
  <si>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</si>
  <si>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</si>
  <si>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</si>
  <si>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</si>
  <si>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</si>
  <si>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</si>
  <si>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</si>
  <si>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</si>
  <si>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</si>
  <si>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</si>
  <si>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</si>
  <si>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</si>
  <si>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</si>
  <si>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</si>
  <si>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</si>
  <si>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</si>
  <si>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</si>
  <si>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通过手术借助自体组织或人工支撑结构修补破损硬膜替代缺损骨质，重建颅底结构。价格涵盖手术计划、术区准备、消毒铺巾、开颅、颅底重建、关颅等步骤所需的人力资源和和基本物质资源消耗。</t>
  </si>
  <si>
    <t>013302000320100</t>
  </si>
  <si>
    <t>颅底重建费-脑脊液漏修补（扩展）</t>
  </si>
  <si>
    <t>013302000320001</t>
  </si>
  <si>
    <t>颅底重建费-儿童（加收）</t>
  </si>
  <si>
    <t>013302000330000</t>
  </si>
  <si>
    <t>脑室造瘘费</t>
  </si>
  <si>
    <t>通过手术对脑室的梗阻、积液、出血等情形进行开窗造瘘。价格涵盖手术计划、术区准备、消毒铺巾、开颅、造瘘、关颅等步骤所需的人力资源和基本物质资源消耗。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</si>
  <si>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</si>
  <si>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</si>
  <si>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</si>
  <si>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</si>
  <si>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</si>
  <si>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</si>
  <si>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</si>
  <si>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</si>
  <si>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</si>
  <si>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</si>
  <si>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</si>
  <si>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</si>
  <si>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</si>
  <si>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</si>
  <si>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通过手术夹闭、包裹动脉瘤，并成形或孤立。价格涵盖手术计划、术区准备、消毒铺巾、开颅、夹闭、包裹、成形、关颅等步骤所需的人力资源和基本物质资源消耗。</t>
  </si>
  <si>
    <t>1.次指1个动脉瘤，每增加1个动脉瘤按20%加收。
2.大型动脉瘤指最大径15mm以上。</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</si>
  <si>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</si>
  <si>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</si>
  <si>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</si>
  <si>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</si>
  <si>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</si>
  <si>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</si>
  <si>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</si>
  <si>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</si>
  <si>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通过颅内外血管建立通路。价格涵盖手术计划、术区准备、消毒铺巾、开颅、颅内外动脉暴露、搭桥、关颅等步骤所需的人力资源和基本物质资源消耗。</t>
  </si>
  <si>
    <t>次指1条血管，每增加1条血管按50%加收。</t>
  </si>
  <si>
    <t>013302000360001</t>
  </si>
  <si>
    <t>颅内外动脉搭桥费-儿童（加收）</t>
  </si>
  <si>
    <t>013302000360011</t>
  </si>
  <si>
    <t>颅内外动脉搭桥费-移植血管搭桥（加收）</t>
  </si>
  <si>
    <t>013302000370000</t>
  </si>
  <si>
    <t>颅内血管重建费</t>
  </si>
  <si>
    <t>通过自体血管或人工血管重建颅内血管。价格涵盖手术计划、术区准备、消毒铺巾、开颅、颅内血管重建、关颅等步骤所需的人力资源和基本物质资源消耗。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</si>
  <si>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</si>
  <si>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</si>
  <si>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</si>
  <si>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</si>
  <si>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通过体外控制装置调整分流管阀门压力参数。价格涵盖连接设备、仪器参数调试、数据获取、检测分析等步骤所需的人力资源和基本物质资源消耗。</t>
  </si>
  <si>
    <t>013302000380000</t>
  </si>
  <si>
    <t>脑脊液分流装置置入费</t>
  </si>
  <si>
    <t>通过各种方式置入脑脊液分流装置。价格涵盖手术计划、术区准备、消毒铺巾、定位、切开、穿刺、置管，引流、固定、缝合等步骤所需的人力资源和基本物资消耗。</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</si>
  <si>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</si>
  <si>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</si>
  <si>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</si>
  <si>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</si>
  <si>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</si>
  <si>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</si>
  <si>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</si>
  <si>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通过各种方式将置入的分流装置取出。价格涵盖手术计划、术区准备、消毒铺巾、切开、取出、缝合等步骤所需的人力资源和基本物质资源消耗。</t>
  </si>
  <si>
    <t>013302000390001</t>
  </si>
  <si>
    <t>脑脊液分流装置取出费-儿童（加收）</t>
  </si>
  <si>
    <t>013302000400000</t>
  </si>
  <si>
    <t>颅内压监测探头置入费</t>
  </si>
  <si>
    <t>通过各种方式置入颅内压监测探头。价格涵盖手术计划、术区准备、消毒铺巾、开颅、置入探头、固定、关颅等步骤所需的人力资源和基本物质资源消耗。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</si>
  <si>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</si>
  <si>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</si>
  <si>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</si>
  <si>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</si>
  <si>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</si>
  <si>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通过各种方式将置入的颅内压监测探头取出。价格涵盖手术计划、术区准备、消毒铺巾、切开、取出、缝合等步骤所需的人力资源和基本物质资源消耗。</t>
  </si>
  <si>
    <t>013302000410001</t>
  </si>
  <si>
    <t>颅内压监测探头取出费-儿童（加收）</t>
  </si>
  <si>
    <t>013101000040000</t>
  </si>
  <si>
    <t>神经刺激器适配费</t>
  </si>
  <si>
    <t>对已置入的神经刺激器进行程控测试。价格涵盖装置连接、数据读取分析、参数调整、功能优化、安全性检查等步骤所需的人力资源和基本物资消耗。</t>
  </si>
  <si>
    <t>013302000420000</t>
  </si>
  <si>
    <t>椎管内切开引流费</t>
  </si>
  <si>
    <t>通过手术切开椎管内脓肿、血肿等进行引流。价格涵盖手术计划、术区准备、消毒铺巾、定位、切开椎管、引流、固定、缝合等步骤所需的人力资源和基本物质资源消耗。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</si>
  <si>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</si>
  <si>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</si>
  <si>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</si>
  <si>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</si>
  <si>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</si>
  <si>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</si>
  <si>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</si>
  <si>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</si>
  <si>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</si>
  <si>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</si>
  <si>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</si>
  <si>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</si>
  <si>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</si>
  <si>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</si>
  <si>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通过手术切除脊髓内复杂病变。价格涵盖手术计划、术区准备、消毒铺巾、切开、探查、病变切除、缝合等步骤所需的人力资源和和基本物质资源消耗。</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</si>
  <si>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</si>
  <si>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</si>
  <si>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</si>
  <si>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</si>
  <si>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</si>
  <si>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通过手术切除脊髓外病变。价格涵盖手术计划、术区准备、消毒铺巾、切开、探查、病变切除、缝合等步骤所需的人力资源和和基本物质资源消耗。</t>
  </si>
  <si>
    <t>013302000460001</t>
  </si>
  <si>
    <t>髓外病变切除费（常规）-儿童（加收）</t>
  </si>
  <si>
    <t>013302000470000</t>
  </si>
  <si>
    <t>髓外病变切除费（复杂）</t>
  </si>
  <si>
    <t>通过手术切除脊髓外复杂病变。价格涵盖手术计划、术区准备、消毒铺巾、切开、探查、病变切除、缝合等步骤所需的人力资源和和基本物质资源消耗。</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</si>
  <si>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</si>
  <si>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</si>
  <si>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</si>
  <si>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</si>
  <si>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</si>
  <si>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</si>
  <si>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</si>
  <si>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</si>
  <si>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</si>
  <si>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</si>
  <si>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</si>
  <si>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</si>
  <si>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</si>
  <si>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</si>
  <si>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</si>
  <si>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</si>
  <si>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</si>
  <si>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</si>
  <si>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</si>
  <si>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</si>
  <si>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</si>
  <si>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</si>
  <si>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</si>
  <si>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</si>
  <si>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</si>
  <si>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通过物理压迫或化学毁损的方式阻断神经传递信号。价格涵盖术区准备、定位、消毒铺巾、压迫、注药、观察、记录等步骤所需的人力资源和基本物质资源消耗。</t>
  </si>
  <si>
    <t>013101000050001</t>
  </si>
  <si>
    <t>神经阻滞治疗费-三叉神经节（加收）</t>
  </si>
  <si>
    <t>013302000520000</t>
  </si>
  <si>
    <t>颅神经切断费</t>
  </si>
  <si>
    <t>通过手术全部或部分切除颅神经。价格涵盖手术计划、术区准备、消毒铺巾、定位、开颅、探查、神经切断、关颅等步骤所需的人力资源和基本物质资源消耗。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</si>
  <si>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</si>
  <si>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</si>
  <si>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</si>
  <si>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</si>
  <si>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</si>
  <si>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</si>
  <si>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</si>
  <si>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</si>
  <si>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</si>
  <si>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</si>
  <si>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</si>
  <si>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通过手术全部或部分切除内脏神经。价格涵盖手术计划、术区准备、消毒铺巾、定位、切开、探查、神经切断、缝合等步骤所需的人力资源和基本物质资源消耗。</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</si>
  <si>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</si>
  <si>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</si>
  <si>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</si>
  <si>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</si>
  <si>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</si>
  <si>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通过手术全部或部分切除周围神经。价格涵盖手术计划、术区准备、消毒铺巾、定位、切开、探查、神经切断、缝合等步骤所需的人力资源和基本物质资源消耗。</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</si>
  <si>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</si>
  <si>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</si>
  <si>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</si>
  <si>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</si>
  <si>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</si>
  <si>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</si>
  <si>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
3.经皮穿刺三叉神经微球囊压迫扩张术按此项目收取。</t>
  </si>
  <si>
    <t>013302000560001</t>
  </si>
  <si>
    <t>颅神经松解费-儿童（加收）</t>
  </si>
  <si>
    <t>013302000570000</t>
  </si>
  <si>
    <t>脊髓及神经根松解费</t>
  </si>
  <si>
    <t>通过手术松解脊髓及神经根粘连。价格涵盖手术计划、术区准备、消毒铺巾、定位、切开、松解及梳理、缝合等步骤所需的人力资源和基本物质资源消耗。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</si>
  <si>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</si>
  <si>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</si>
  <si>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</si>
  <si>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</si>
  <si>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</si>
  <si>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通过手术松解内脏神经粘连。价格涵盖手术计划、术区准备、消毒铺巾、定位、切开、松解及梳理、缝合等步骤所需的人力资源和基本物质资源消耗。</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</si>
  <si>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</si>
  <si>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</si>
  <si>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</si>
  <si>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</si>
  <si>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</si>
  <si>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通过手术松解周围神经粘连。价格涵盖手术计划、术区准备、消毒铺巾、定位、切开、松解及梳理、缝合等步骤所需的人力资源和基本物质资源消耗。</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</si>
  <si>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</si>
  <si>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</si>
  <si>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</si>
  <si>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</si>
  <si>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</si>
  <si>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</si>
  <si>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</si>
  <si>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</si>
  <si>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</si>
  <si>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</si>
  <si>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通过手术将周围神经断端与自身或其它神经吻合。价格涵盖手术计划、术区准备、消毒铺巾、切开、周围神经探查、吻合、缝合等步骤所需的人力资源和基本物质资源消耗。</t>
  </si>
  <si>
    <t>013302000610001</t>
  </si>
  <si>
    <t>周围神经修复吻合费-儿童（加收）</t>
  </si>
  <si>
    <t>附件2</t>
  </si>
  <si>
    <t>沈阳市眼科类医疗服务价格项目表</t>
  </si>
  <si>
    <t>市定最高限价</t>
  </si>
  <si>
    <t>市三级</t>
  </si>
  <si>
    <t>市二级</t>
  </si>
  <si>
    <t>市一级</t>
  </si>
  <si>
    <t>基层及其他</t>
  </si>
  <si>
    <t>眼压日曲线描记按照眼压检查实际开展次数收费。每日单侧检查累计收费不得超过50元。</t>
  </si>
  <si>
    <t>人工泪管置管费-儿童（加收）</t>
  </si>
  <si>
    <t>附件3</t>
  </si>
  <si>
    <t>沈阳市心血管系统类医疗服务价格项目表</t>
  </si>
  <si>
    <t>通过体表开展冠状动脉超声检查按60%收费。</t>
  </si>
  <si>
    <t>附件4</t>
  </si>
  <si>
    <t>沈阳市口腔类医疗服务价格项目表</t>
  </si>
  <si>
    <t>根管冲洗费-根管封药费（扩展）</t>
  </si>
  <si>
    <t>口腔牵引钉取出费-儿童（加收）</t>
  </si>
  <si>
    <t>桩核修复费-体化纤维桩核（加收）</t>
  </si>
  <si>
    <t>以2个牙位的修复体为基础计价，每增加1个牙位加收60%。</t>
  </si>
  <si>
    <t>单纯开展牙龈切除按20%收取。</t>
  </si>
  <si>
    <t>附件5</t>
  </si>
  <si>
    <t>沈阳市耳鼻喉类医疗服务价格项目表</t>
  </si>
  <si>
    <t>耳鼻喉类</t>
  </si>
  <si>
    <t>附件6</t>
  </si>
  <si>
    <t>沈阳市骨骼肌肉类医疗服务价格项目表</t>
  </si>
  <si>
    <t>附件7</t>
  </si>
  <si>
    <t>沈阳市神经系统类医疗服务价格项目表</t>
  </si>
</sst>
</file>

<file path=xl/styles.xml><?xml version="1.0" encoding="utf-8"?>
<styleSheet xmlns="http://schemas.openxmlformats.org/spreadsheetml/2006/main">
  <numFmts count="8">
    <numFmt numFmtId="176" formatCode="[DBNum1][$-804]yyyy&quot;年&quot;m&quot;月&quot;d&quot;日&quot;;@"/>
    <numFmt numFmtId="177" formatCode="0_ "/>
    <numFmt numFmtId="178" formatCode="0.0_ "/>
    <numFmt numFmtId="41" formatCode="_ * #,##0_ ;_ * \-#,##0_ ;_ * &quot;-&quot;_ ;_ @_ "/>
    <numFmt numFmtId="179" formatCode="[$-F800]dddd\,\ mmmm\ dd\,\ yyyy"/>
    <numFmt numFmtId="42" formatCode="_ &quot;￥&quot;* #,##0_ ;_ &quot;￥&quot;* \-#,##0_ ;_ &quot;￥&quot;* &quot;-&quot;_ ;_ @_ "/>
    <numFmt numFmtId="44" formatCode="_ &quot;￥&quot;* #,##0.00_ ;_ &quot;￥&quot;* \-#,##0.00_ ;_ &quot;￥&quot;* &quot;-&quot;??_ ;_ @_ "/>
    <numFmt numFmtId="43" formatCode="_ * #,##0.00_ ;_ * \-#,##0.00_ ;_ * &quot;-&quot;??_ ;_ @_ "/>
  </numFmts>
  <fonts count="50">
    <font>
      <sz val="11"/>
      <name val="宋体"/>
      <charset val="134"/>
    </font>
    <font>
      <sz val="16"/>
      <name val="宋体"/>
      <charset val="134"/>
    </font>
    <font>
      <b/>
      <sz val="10"/>
      <name val="宋体"/>
      <charset val="134"/>
    </font>
    <font>
      <sz val="10"/>
      <name val="宋体"/>
      <charset val="134"/>
    </font>
    <font>
      <sz val="16"/>
      <name val="黑体"/>
      <charset val="134"/>
    </font>
    <font>
      <b/>
      <sz val="16"/>
      <name val="宋体"/>
      <charset val="134"/>
    </font>
    <font>
      <sz val="10"/>
      <color theme="1"/>
      <name val="宋体"/>
      <charset val="134"/>
    </font>
    <font>
      <sz val="10"/>
      <color rgb="FF000000"/>
      <name val="宋体"/>
      <charset val="134"/>
    </font>
    <font>
      <b/>
      <sz val="12"/>
      <name val="宋体"/>
      <charset val="134"/>
    </font>
    <font>
      <strike/>
      <sz val="10"/>
      <name val="宋体"/>
      <charset val="134"/>
    </font>
    <font>
      <sz val="10"/>
      <name val="宋体"/>
      <charset val="134"/>
      <scheme val="major"/>
    </font>
    <font>
      <sz val="10"/>
      <color indexed="8"/>
      <name val="宋体"/>
      <charset val="134"/>
      <scheme val="minor"/>
    </font>
    <font>
      <sz val="10"/>
      <color theme="1"/>
      <name val="新宋体"/>
      <charset val="134"/>
    </font>
    <font>
      <sz val="10"/>
      <name val="宋体"/>
      <charset val="134"/>
      <scheme val="minor"/>
    </font>
    <font>
      <b/>
      <sz val="10"/>
      <name val="宋体"/>
      <charset val="134"/>
      <scheme val="minor"/>
    </font>
    <font>
      <sz val="18"/>
      <name val="黑体"/>
      <charset val="134"/>
    </font>
    <font>
      <b/>
      <sz val="11"/>
      <name val="宋体"/>
      <charset val="134"/>
    </font>
    <font>
      <b/>
      <sz val="10"/>
      <name val="新宋体"/>
      <charset val="134"/>
    </font>
    <font>
      <sz val="10"/>
      <name val="新宋体"/>
      <charset val="134"/>
    </font>
    <font>
      <sz val="10"/>
      <color indexed="8"/>
      <name val="新宋体"/>
      <charset val="134"/>
    </font>
    <font>
      <sz val="10"/>
      <color rgb="FF000000"/>
      <name val="新宋体"/>
      <charset val="134"/>
    </font>
    <font>
      <strike/>
      <sz val="10"/>
      <name val="新宋体"/>
      <charset val="134"/>
    </font>
    <font>
      <sz val="10"/>
      <name val="方正小标宋简体"/>
      <charset val="134"/>
    </font>
    <font>
      <sz val="12"/>
      <name val="方正小标宋简体"/>
      <charset val="134"/>
    </font>
    <font>
      <sz val="10"/>
      <name val="黑体"/>
      <charset val="134"/>
    </font>
    <font>
      <sz val="11"/>
      <color theme="0"/>
      <name val="宋体"/>
      <charset val="0"/>
      <scheme val="minor"/>
    </font>
    <font>
      <sz val="11"/>
      <color theme="1"/>
      <name val="宋体"/>
      <charset val="0"/>
      <scheme val="minor"/>
    </font>
    <font>
      <sz val="11"/>
      <color rgb="FF000000"/>
      <name val="宋体"/>
      <charset val="134"/>
    </font>
    <font>
      <sz val="11"/>
      <color rgb="FF9C6500"/>
      <name val="宋体"/>
      <charset val="0"/>
      <scheme val="minor"/>
    </font>
    <font>
      <b/>
      <sz val="11"/>
      <color theme="3"/>
      <name val="宋体"/>
      <charset val="134"/>
      <scheme val="minor"/>
    </font>
    <font>
      <sz val="11"/>
      <color rgb="FF9C0006"/>
      <name val="宋体"/>
      <charset val="0"/>
      <scheme val="minor"/>
    </font>
    <font>
      <b/>
      <sz val="18"/>
      <color theme="3"/>
      <name val="宋体"/>
      <charset val="134"/>
      <scheme val="minor"/>
    </font>
    <font>
      <sz val="11"/>
      <color theme="1"/>
      <name val="宋体"/>
      <charset val="134"/>
      <scheme val="minor"/>
    </font>
    <font>
      <sz val="11"/>
      <color rgb="FFFA7D00"/>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sz val="11"/>
      <color indexed="8"/>
      <name val="宋体"/>
      <charset val="134"/>
    </font>
    <font>
      <sz val="11"/>
      <color rgb="FF000000"/>
      <name val="等线"/>
      <charset val="134"/>
    </font>
    <font>
      <sz val="12"/>
      <name val="宋体"/>
      <charset val="134"/>
    </font>
    <font>
      <i/>
      <sz val="11"/>
      <color rgb="FF7F7F7F"/>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0"/>
      <name val="DejaVu Sans"/>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9"/>
        <bgColor indexed="64"/>
      </patternFill>
    </fill>
    <fill>
      <patternFill patternType="solid">
        <fgColor theme="5"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799981688894314"/>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62">
    <xf numFmtId="0" fontId="0" fillId="0" borderId="0">
      <alignment vertical="center"/>
    </xf>
    <xf numFmtId="179" fontId="32" fillId="0" borderId="0">
      <alignment vertical="center"/>
    </xf>
    <xf numFmtId="0" fontId="32" fillId="0" borderId="0">
      <alignment vertical="center"/>
    </xf>
    <xf numFmtId="0" fontId="39" fillId="0" borderId="0">
      <alignment vertical="center"/>
    </xf>
    <xf numFmtId="179" fontId="41" fillId="0" borderId="0">
      <alignment vertical="center"/>
    </xf>
    <xf numFmtId="179" fontId="41" fillId="0" borderId="0"/>
    <xf numFmtId="0" fontId="26" fillId="1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20"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9" fillId="0" borderId="12"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37" fillId="0" borderId="11" applyNumberFormat="false" applyFill="false" applyAlignment="false" applyProtection="false">
      <alignment vertical="center"/>
    </xf>
    <xf numFmtId="9" fontId="32" fillId="0" borderId="0" applyFont="false" applyFill="false" applyBorder="false" applyAlignment="false" applyProtection="false">
      <alignment vertical="center"/>
    </xf>
    <xf numFmtId="43" fontId="32" fillId="0" borderId="0" applyFont="false" applyFill="false" applyBorder="false" applyAlignment="false" applyProtection="false">
      <alignment vertical="center"/>
    </xf>
    <xf numFmtId="179" fontId="40" fillId="0" borderId="0">
      <protection locked="false"/>
    </xf>
    <xf numFmtId="0" fontId="32" fillId="0" borderId="0">
      <alignment vertical="center"/>
    </xf>
    <xf numFmtId="0" fontId="43" fillId="0" borderId="14" applyNumberFormat="false" applyFill="false" applyAlignment="false" applyProtection="false">
      <alignment vertical="center"/>
    </xf>
    <xf numFmtId="179" fontId="40" fillId="0" borderId="0">
      <protection locked="false"/>
    </xf>
    <xf numFmtId="42" fontId="32" fillId="0" borderId="0" applyFont="false" applyFill="false" applyBorder="false" applyAlignment="false" applyProtection="false">
      <alignment vertical="center"/>
    </xf>
    <xf numFmtId="0" fontId="25" fillId="2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44" fillId="0" borderId="14"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26" fillId="31" borderId="0" applyNumberFormat="false" applyBorder="false" applyAlignment="false" applyProtection="false">
      <alignment vertical="center"/>
    </xf>
    <xf numFmtId="44" fontId="32" fillId="0" borderId="0" applyFont="false" applyFill="false" applyBorder="false" applyAlignment="false" applyProtection="false">
      <alignment vertical="center"/>
    </xf>
    <xf numFmtId="0" fontId="26" fillId="32" borderId="0" applyNumberFormat="false" applyBorder="false" applyAlignment="false" applyProtection="false">
      <alignment vertical="center"/>
    </xf>
    <xf numFmtId="0" fontId="47" fillId="15" borderId="10" applyNumberFormat="false" applyAlignment="false" applyProtection="false">
      <alignment vertical="center"/>
    </xf>
    <xf numFmtId="0" fontId="48" fillId="0" borderId="0" applyNumberFormat="false" applyFill="false" applyBorder="false" applyAlignment="false" applyProtection="false">
      <alignment vertical="center"/>
    </xf>
    <xf numFmtId="41" fontId="32" fillId="0" borderId="0" applyFont="false" applyFill="false" applyBorder="false" applyAlignment="false" applyProtection="false">
      <alignment vertical="center"/>
    </xf>
    <xf numFmtId="0" fontId="25" fillId="29"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36" fillId="10" borderId="10" applyNumberFormat="false" applyAlignment="false" applyProtection="false">
      <alignment vertical="center"/>
    </xf>
    <xf numFmtId="0" fontId="38" fillId="15" borderId="13" applyNumberFormat="false" applyAlignment="false" applyProtection="false">
      <alignment vertical="center"/>
    </xf>
    <xf numFmtId="179" fontId="3" fillId="0" borderId="0">
      <alignment vertical="top" wrapText="true"/>
    </xf>
    <xf numFmtId="0" fontId="34" fillId="8" borderId="9" applyNumberFormat="false" applyAlignment="false" applyProtection="false">
      <alignment vertical="center"/>
    </xf>
    <xf numFmtId="179" fontId="40" fillId="0" borderId="0">
      <protection locked="false"/>
    </xf>
    <xf numFmtId="0" fontId="33" fillId="0" borderId="8" applyNumberFormat="false" applyFill="false" applyAlignment="false" applyProtection="false">
      <alignment vertical="center"/>
    </xf>
    <xf numFmtId="0" fontId="25" fillId="21" borderId="0" applyNumberFormat="false" applyBorder="false" applyAlignment="false" applyProtection="false">
      <alignment vertical="center"/>
    </xf>
    <xf numFmtId="0" fontId="27" fillId="0" borderId="0">
      <protection locked="false"/>
    </xf>
    <xf numFmtId="179" fontId="32" fillId="0" borderId="0">
      <alignment vertical="center"/>
    </xf>
    <xf numFmtId="0" fontId="25" fillId="25" borderId="0" applyNumberFormat="false" applyBorder="false" applyAlignment="false" applyProtection="false">
      <alignment vertical="center"/>
    </xf>
    <xf numFmtId="0" fontId="32" fillId="7" borderId="7"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35" fillId="9"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5" fillId="12" borderId="0" applyNumberFormat="false" applyBorder="false" applyAlignment="false" applyProtection="false">
      <alignment vertical="center"/>
    </xf>
    <xf numFmtId="0" fontId="28" fillId="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30" fillId="6"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27" fillId="0" borderId="0">
      <protection locked="false"/>
    </xf>
    <xf numFmtId="0" fontId="25" fillId="17"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5" fillId="2" borderId="0" applyNumberFormat="false" applyBorder="false" applyAlignment="false" applyProtection="false">
      <alignment vertical="center"/>
    </xf>
  </cellStyleXfs>
  <cellXfs count="103">
    <xf numFmtId="0" fontId="0" fillId="0" borderId="0" xfId="0">
      <alignment vertical="center"/>
    </xf>
    <xf numFmtId="0" fontId="1" fillId="0" borderId="0" xfId="0" applyFont="true" applyFill="true" applyAlignment="true">
      <alignment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vertical="center" wrapText="true"/>
    </xf>
    <xf numFmtId="0" fontId="3"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0" fontId="4" fillId="0" borderId="0" xfId="0" applyFont="true" applyFill="true" applyAlignment="true">
      <alignment horizontal="left" vertical="center" wrapText="true"/>
    </xf>
    <xf numFmtId="0" fontId="5"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4" xfId="0" applyFont="true" applyFill="true" applyBorder="true" applyAlignment="true">
      <alignment horizontal="left" vertical="center" wrapText="true"/>
    </xf>
    <xf numFmtId="0" fontId="3" fillId="0" borderId="3" xfId="0" applyFont="true" applyFill="true" applyBorder="true" applyAlignment="true" applyProtection="true">
      <alignment horizontal="center" vertical="center" wrapText="true"/>
    </xf>
    <xf numFmtId="0" fontId="6" fillId="0" borderId="3" xfId="0" applyFont="true" applyFill="true" applyBorder="true" applyAlignment="true">
      <alignment vertical="center" wrapText="true"/>
    </xf>
    <xf numFmtId="0" fontId="3" fillId="0" borderId="3" xfId="0" applyFont="true" applyFill="true" applyBorder="true" applyAlignment="true" applyProtection="true">
      <alignment horizontal="left" vertical="center" wrapText="true"/>
    </xf>
    <xf numFmtId="0" fontId="3" fillId="0" borderId="3" xfId="0" applyFont="true" applyFill="true" applyBorder="true" applyAlignment="true" applyProtection="true">
      <alignment vertical="center" wrapText="true"/>
    </xf>
    <xf numFmtId="0" fontId="3" fillId="0" borderId="0" xfId="0" applyFont="true" applyFill="true" applyBorder="true" applyAlignment="true" applyProtection="true">
      <alignment horizontal="left" vertical="center" wrapText="true"/>
    </xf>
    <xf numFmtId="0" fontId="3" fillId="0" borderId="3" xfId="0" applyFont="true" applyFill="true" applyBorder="true" applyAlignment="true" applyProtection="true">
      <alignment vertical="center"/>
    </xf>
    <xf numFmtId="0" fontId="3" fillId="0" borderId="3" xfId="0" applyFont="true" applyFill="true" applyBorder="true" applyAlignment="true" applyProtection="true">
      <alignment horizontal="justify" vertical="center" wrapText="true"/>
    </xf>
    <xf numFmtId="0" fontId="7" fillId="0" borderId="3" xfId="0" applyFont="true" applyFill="true" applyBorder="true" applyAlignment="true" applyProtection="true">
      <alignment vertical="center" wrapText="true"/>
    </xf>
    <xf numFmtId="0" fontId="7" fillId="0" borderId="3" xfId="0" applyFont="true" applyFill="true" applyBorder="true" applyAlignment="true" applyProtection="true">
      <alignment horizontal="justify" vertical="center" wrapText="true"/>
    </xf>
    <xf numFmtId="0" fontId="8" fillId="0" borderId="3" xfId="46"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3" fillId="0" borderId="5" xfId="0" applyFont="true" applyFill="true" applyBorder="true" applyAlignment="true">
      <alignment horizontal="left" vertical="center" wrapText="true"/>
    </xf>
    <xf numFmtId="0" fontId="7" fillId="0" borderId="3" xfId="0" applyFont="true" applyFill="true" applyBorder="true" applyAlignment="true" applyProtection="true">
      <alignment horizontal="center" vertical="center" wrapText="true"/>
    </xf>
    <xf numFmtId="0" fontId="7" fillId="0" borderId="3" xfId="0" applyFont="true" applyFill="true" applyBorder="true" applyAlignment="true" applyProtection="true">
      <alignment horizontal="left" vertical="center" wrapText="true"/>
    </xf>
    <xf numFmtId="0" fontId="3" fillId="0" borderId="6" xfId="0" applyFont="true" applyFill="true" applyBorder="true" applyAlignment="true">
      <alignment horizontal="left" vertical="center" wrapText="true"/>
    </xf>
    <xf numFmtId="0" fontId="7" fillId="0" borderId="0" xfId="0" applyFont="true" applyFill="true" applyAlignment="true" applyProtection="true">
      <alignment vertical="center" wrapText="true"/>
    </xf>
    <xf numFmtId="0" fontId="9" fillId="0" borderId="3" xfId="0" applyFont="true" applyFill="true" applyBorder="true" applyAlignment="true" applyProtection="true">
      <alignment vertical="center"/>
    </xf>
    <xf numFmtId="0" fontId="9" fillId="0" borderId="3" xfId="0" applyFont="true" applyFill="true" applyBorder="true" applyAlignment="true" applyProtection="true">
      <alignment horizontal="left" vertical="center" wrapText="true"/>
    </xf>
    <xf numFmtId="0" fontId="10" fillId="0" borderId="3" xfId="0" applyFont="true" applyFill="true" applyBorder="true" applyAlignment="true" applyProtection="true">
      <alignment horizontal="center" vertical="center" wrapText="true"/>
    </xf>
    <xf numFmtId="0" fontId="3" fillId="0" borderId="3" xfId="0" applyFont="true" applyFill="true" applyBorder="true" applyAlignment="true" applyProtection="true">
      <alignment horizontal="left" vertical="center" wrapText="true" indent="2"/>
    </xf>
    <xf numFmtId="0" fontId="3" fillId="0" borderId="3" xfId="0" applyFont="true" applyFill="true" applyBorder="true" applyAlignment="true" applyProtection="true">
      <alignment horizontal="justify" vertical="center"/>
    </xf>
    <xf numFmtId="1" fontId="3" fillId="0" borderId="3" xfId="0" applyNumberFormat="true" applyFont="true" applyFill="true" applyBorder="true" applyAlignment="true" applyProtection="true">
      <alignment horizontal="left" vertical="center" wrapText="true"/>
    </xf>
    <xf numFmtId="1" fontId="3" fillId="0" borderId="3" xfId="0" applyNumberFormat="true" applyFont="true" applyFill="true" applyBorder="true" applyAlignment="true" applyProtection="true">
      <alignment horizontal="center" vertical="center" wrapText="true"/>
    </xf>
    <xf numFmtId="0" fontId="3" fillId="0" borderId="3" xfId="0" applyFont="true" applyFill="true" applyBorder="true" applyAlignment="true">
      <alignment horizontal="left" vertical="center" wrapText="true"/>
    </xf>
    <xf numFmtId="0" fontId="3" fillId="0" borderId="3" xfId="0" applyFont="true" applyFill="true" applyBorder="true" applyAlignment="true" applyProtection="true">
      <alignment horizontal="left" vertical="center"/>
    </xf>
    <xf numFmtId="0" fontId="3" fillId="0" borderId="3" xfId="0" applyFont="true" applyFill="true" applyBorder="true" applyAlignment="true" applyProtection="true">
      <alignment horizontal="center" vertical="center"/>
    </xf>
    <xf numFmtId="0" fontId="3" fillId="0" borderId="3" xfId="0" applyFont="true" applyFill="true" applyBorder="true" applyAlignment="true">
      <alignment horizontal="center" vertical="center" wrapText="true"/>
    </xf>
    <xf numFmtId="0" fontId="7" fillId="0" borderId="3" xfId="0" applyFont="true" applyFill="true" applyBorder="true" applyAlignment="true">
      <alignment vertical="center" wrapText="true"/>
    </xf>
    <xf numFmtId="0" fontId="7" fillId="0" borderId="3" xfId="0" applyFont="true" applyFill="true" applyBorder="true" applyAlignment="true">
      <alignment horizontal="center" vertical="center" wrapText="true"/>
    </xf>
    <xf numFmtId="0" fontId="3" fillId="0" borderId="3" xfId="0" applyFont="true" applyFill="true" applyBorder="true" applyAlignment="true">
      <alignment vertical="center" wrapText="true"/>
    </xf>
    <xf numFmtId="0" fontId="3" fillId="0" borderId="3" xfId="58" applyFont="true" applyFill="true" applyBorder="true" applyAlignment="true" applyProtection="true">
      <alignment vertical="center" wrapText="true"/>
    </xf>
    <xf numFmtId="178" fontId="3" fillId="0" borderId="3" xfId="0" applyNumberFormat="true" applyFont="true" applyFill="true" applyBorder="true" applyAlignment="true" applyProtection="true">
      <alignment horizontal="center" vertical="center" wrapText="true"/>
    </xf>
    <xf numFmtId="0" fontId="3" fillId="0" borderId="3" xfId="58" applyFont="true" applyFill="true" applyBorder="true" applyAlignment="true" applyProtection="true">
      <alignment horizontal="center" vertical="center" wrapText="true"/>
    </xf>
    <xf numFmtId="0" fontId="3" fillId="0" borderId="3" xfId="58" applyFont="true" applyFill="true" applyBorder="true" applyAlignment="true" applyProtection="true">
      <alignment horizontal="left" vertical="center" wrapText="true"/>
    </xf>
    <xf numFmtId="0" fontId="9" fillId="0" borderId="3" xfId="0" applyFont="true" applyFill="true" applyBorder="true" applyAlignment="true" applyProtection="true">
      <alignment vertical="center" wrapText="true"/>
    </xf>
    <xf numFmtId="0" fontId="9" fillId="0" borderId="3" xfId="58" applyFont="true" applyFill="true" applyBorder="true" applyAlignment="true" applyProtection="true">
      <alignment horizontal="left" vertical="center" wrapText="true"/>
    </xf>
    <xf numFmtId="0" fontId="10" fillId="0" borderId="3" xfId="58" applyFont="true" applyFill="true" applyBorder="true" applyAlignment="true" applyProtection="true">
      <alignment horizontal="center" vertical="center" wrapText="true"/>
    </xf>
    <xf numFmtId="0" fontId="3" fillId="0" borderId="3" xfId="0" applyNumberFormat="true" applyFont="true" applyFill="true" applyBorder="true" applyAlignment="true" applyProtection="true">
      <alignment horizontal="center" vertical="center" wrapText="true"/>
    </xf>
    <xf numFmtId="177" fontId="3" fillId="0" borderId="3" xfId="0" applyNumberFormat="true" applyFont="true" applyFill="true" applyBorder="true" applyAlignment="true" applyProtection="true">
      <alignment horizontal="center" vertical="center" wrapText="true"/>
    </xf>
    <xf numFmtId="0" fontId="0" fillId="0" borderId="3" xfId="0" applyBorder="true" applyAlignment="true">
      <alignment horizontal="center" vertical="center"/>
    </xf>
    <xf numFmtId="0" fontId="3" fillId="0" borderId="3" xfId="0" applyFont="true" applyFill="true" applyBorder="true" applyAlignment="true">
      <alignment horizontal="center" vertical="center"/>
    </xf>
    <xf numFmtId="0" fontId="11" fillId="0" borderId="3" xfId="0" applyFont="true" applyFill="true" applyBorder="true" applyAlignment="true">
      <alignment vertical="center" wrapText="true"/>
    </xf>
    <xf numFmtId="0" fontId="3" fillId="0" borderId="3" xfId="0" applyFont="true" applyFill="true" applyBorder="true" applyAlignment="true">
      <alignment vertical="center"/>
    </xf>
    <xf numFmtId="49" fontId="3" fillId="0" borderId="3" xfId="0" applyNumberFormat="true" applyFont="true" applyFill="true" applyBorder="true" applyAlignment="true">
      <alignment horizontal="left" vertical="center" wrapText="true"/>
    </xf>
    <xf numFmtId="0" fontId="12" fillId="0" borderId="3" xfId="0" applyFont="true" applyFill="true" applyBorder="true" applyAlignment="true">
      <alignment horizontal="center" vertical="center"/>
    </xf>
    <xf numFmtId="0" fontId="11" fillId="0" borderId="3" xfId="0" applyFont="true" applyFill="true" applyBorder="true" applyAlignment="true">
      <alignment horizontal="center" vertical="center" wrapText="true"/>
    </xf>
    <xf numFmtId="0" fontId="3" fillId="0" borderId="3" xfId="0" applyFont="true" applyFill="true" applyBorder="true" applyAlignment="true">
      <alignment horizontal="left" vertical="center"/>
    </xf>
    <xf numFmtId="0" fontId="13" fillId="0" borderId="3" xfId="0" applyFont="true" applyFill="true" applyBorder="true" applyAlignment="true"/>
    <xf numFmtId="0" fontId="9" fillId="0" borderId="3" xfId="0" applyFont="true" applyFill="true" applyBorder="true" applyAlignment="true">
      <alignment horizontal="left" vertical="center" wrapText="true"/>
    </xf>
    <xf numFmtId="0" fontId="10" fillId="0" borderId="3" xfId="0" applyNumberFormat="true"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3" fillId="0" borderId="3" xfId="0" applyFont="true" applyFill="true" applyBorder="true" applyAlignment="true">
      <alignment vertical="center"/>
    </xf>
    <xf numFmtId="0" fontId="13" fillId="0" borderId="3" xfId="0" applyFont="true" applyFill="true" applyBorder="true" applyAlignment="true">
      <alignment horizontal="center" vertical="center" wrapText="true"/>
    </xf>
    <xf numFmtId="0" fontId="13" fillId="0" borderId="3" xfId="0" applyFont="true" applyFill="true" applyBorder="true" applyAlignment="true">
      <alignment vertical="center" wrapText="true"/>
    </xf>
    <xf numFmtId="0" fontId="13" fillId="0" borderId="3" xfId="0" applyFont="true" applyFill="true" applyBorder="true" applyAlignment="true">
      <alignment horizontal="left" vertical="center" wrapText="true"/>
    </xf>
    <xf numFmtId="0" fontId="14" fillId="0" borderId="3" xfId="0" applyFont="true" applyFill="true" applyBorder="true" applyAlignment="true">
      <alignment vertical="center" wrapText="true"/>
    </xf>
    <xf numFmtId="0" fontId="13" fillId="0" borderId="3" xfId="58" applyFont="true" applyFill="true" applyBorder="true" applyAlignment="true" applyProtection="true">
      <alignment vertical="center" wrapText="true"/>
    </xf>
    <xf numFmtId="176" fontId="3" fillId="0" borderId="3" xfId="3" applyNumberFormat="true" applyFont="true" applyFill="true" applyBorder="true" applyAlignment="true">
      <alignment vertical="center" wrapText="true"/>
    </xf>
    <xf numFmtId="0" fontId="13" fillId="0" borderId="3" xfId="3" applyNumberFormat="true" applyFont="true" applyFill="true" applyBorder="true" applyAlignment="true">
      <alignment horizontal="left" vertical="center" wrapText="true"/>
    </xf>
    <xf numFmtId="176" fontId="3" fillId="0" borderId="3" xfId="3" applyNumberFormat="true" applyFont="true" applyFill="true" applyBorder="true" applyAlignment="true">
      <alignment horizontal="left" vertical="center" wrapText="true"/>
    </xf>
    <xf numFmtId="0" fontId="11" fillId="0" borderId="3" xfId="0" applyFont="true" applyFill="true" applyBorder="true" applyAlignment="true">
      <alignment vertical="center"/>
    </xf>
    <xf numFmtId="0" fontId="11" fillId="0" borderId="0" xfId="0" applyFont="true" applyFill="true" applyAlignment="true">
      <alignment vertical="center" wrapText="true"/>
    </xf>
    <xf numFmtId="0" fontId="11" fillId="0" borderId="0" xfId="0" applyFont="true" applyFill="true" applyAlignment="true">
      <alignment vertical="center"/>
    </xf>
    <xf numFmtId="0" fontId="15" fillId="0" borderId="0" xfId="0" applyFont="true" applyFill="true" applyAlignment="true">
      <alignment horizontal="left" vertical="center" wrapText="true"/>
    </xf>
    <xf numFmtId="0" fontId="16" fillId="0" borderId="1" xfId="0" applyFont="true" applyFill="true" applyBorder="true" applyAlignment="true">
      <alignment horizontal="center" vertical="center" wrapText="true"/>
    </xf>
    <xf numFmtId="0" fontId="16" fillId="0" borderId="2" xfId="0" applyFont="true" applyFill="true" applyBorder="true" applyAlignment="true">
      <alignment horizontal="center" vertical="center" wrapText="true"/>
    </xf>
    <xf numFmtId="0" fontId="17" fillId="0" borderId="3" xfId="0" applyFont="true" applyFill="true" applyBorder="true" applyAlignment="true">
      <alignment horizontal="center" vertical="center" wrapText="true"/>
    </xf>
    <xf numFmtId="0" fontId="18" fillId="0" borderId="3" xfId="0" applyFont="true" applyFill="true" applyBorder="true" applyAlignment="true">
      <alignment horizontal="left" vertical="center" wrapText="true"/>
    </xf>
    <xf numFmtId="0" fontId="18" fillId="0" borderId="3" xfId="0" applyFont="true" applyFill="true" applyBorder="true" applyAlignment="true">
      <alignment horizontal="center" vertical="center" wrapText="true"/>
    </xf>
    <xf numFmtId="0" fontId="19" fillId="0" borderId="3" xfId="0" applyFont="true" applyFill="true" applyBorder="true" applyAlignment="true">
      <alignment vertical="center" wrapText="true"/>
    </xf>
    <xf numFmtId="0" fontId="16" fillId="0" borderId="3" xfId="46" applyNumberFormat="true" applyFont="true" applyFill="true" applyBorder="true" applyAlignment="true">
      <alignment horizontal="center" vertical="center" wrapText="true"/>
    </xf>
    <xf numFmtId="0" fontId="16" fillId="0" borderId="3" xfId="0" applyFont="true" applyFill="true" applyBorder="true" applyAlignment="true">
      <alignment horizontal="center" vertical="center" wrapText="true"/>
    </xf>
    <xf numFmtId="0" fontId="20" fillId="0" borderId="3" xfId="0" applyFont="true" applyFill="true" applyBorder="true" applyAlignment="true">
      <alignment horizontal="center" vertical="center"/>
    </xf>
    <xf numFmtId="0" fontId="21" fillId="0" borderId="3" xfId="0" applyFont="true" applyFill="true" applyBorder="true" applyAlignment="true">
      <alignment horizontal="left" vertical="center" wrapText="true"/>
    </xf>
    <xf numFmtId="0" fontId="19" fillId="0" borderId="0" xfId="0" applyFont="true" applyFill="true" applyAlignment="true">
      <alignment horizontal="center" vertical="center"/>
    </xf>
    <xf numFmtId="0" fontId="22" fillId="0" borderId="0" xfId="0" applyFont="true" applyFill="true" applyAlignment="true">
      <alignment vertical="center" wrapText="true"/>
    </xf>
    <xf numFmtId="0" fontId="8" fillId="0" borderId="0" xfId="0" applyFont="true" applyFill="true" applyAlignment="true">
      <alignment horizontal="left" vertical="center" wrapText="true"/>
    </xf>
    <xf numFmtId="0" fontId="23" fillId="0" borderId="0" xfId="0" applyFont="true" applyFill="true" applyBorder="true" applyAlignment="true">
      <alignment horizontal="center" vertical="center" wrapText="true"/>
    </xf>
    <xf numFmtId="49" fontId="24" fillId="0" borderId="3" xfId="3" applyNumberFormat="true" applyFont="true" applyFill="true" applyBorder="true" applyAlignment="true">
      <alignment horizontal="center" vertical="center" wrapText="true"/>
    </xf>
    <xf numFmtId="178" fontId="3" fillId="0" borderId="3" xfId="0" applyNumberFormat="true" applyFont="true" applyFill="true" applyBorder="true" applyAlignment="true">
      <alignment horizontal="center" vertical="center" wrapText="true"/>
    </xf>
    <xf numFmtId="177" fontId="3" fillId="0" borderId="3" xfId="0" applyNumberFormat="true" applyFont="true" applyFill="true" applyBorder="true" applyAlignment="true">
      <alignment horizontal="center" vertical="center" wrapText="true"/>
    </xf>
    <xf numFmtId="0" fontId="11" fillId="0" borderId="0" xfId="0" applyFont="true" applyFill="true" applyAlignment="true">
      <alignment horizontal="center" vertical="center"/>
    </xf>
    <xf numFmtId="0" fontId="3" fillId="0" borderId="3" xfId="0" applyNumberFormat="true" applyFont="true" applyFill="true" applyBorder="true" applyAlignment="true">
      <alignment horizontal="center" vertical="center" wrapText="true"/>
    </xf>
    <xf numFmtId="0" fontId="13" fillId="0" borderId="3" xfId="0" applyFont="true" applyFill="true" applyBorder="true" applyAlignment="true">
      <alignment horizontal="center" vertical="center"/>
    </xf>
    <xf numFmtId="177" fontId="13" fillId="0" borderId="3" xfId="0" applyNumberFormat="true" applyFont="true" applyFill="true" applyBorder="true" applyAlignment="true">
      <alignment horizontal="center" vertical="center" wrapText="true"/>
    </xf>
    <xf numFmtId="0" fontId="13" fillId="0" borderId="3" xfId="58" applyNumberFormat="true"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horizontal="left" vertical="center" wrapText="true"/>
    </xf>
    <xf numFmtId="0" fontId="3" fillId="0" borderId="2" xfId="0" applyFont="true" applyFill="true" applyBorder="true" applyAlignment="true" applyProtection="true">
      <alignment horizontal="center" vertical="center" wrapText="true"/>
    </xf>
    <xf numFmtId="0" fontId="3" fillId="0" borderId="2" xfId="0" applyFont="true" applyFill="true" applyBorder="true" applyAlignment="true" applyProtection="true">
      <alignment vertical="center" wrapText="true"/>
    </xf>
    <xf numFmtId="0" fontId="3" fillId="0" borderId="2" xfId="0" applyFont="true" applyFill="true" applyBorder="true" applyAlignment="true" applyProtection="true">
      <alignment horizontal="left" vertical="center" wrapText="true"/>
    </xf>
    <xf numFmtId="0" fontId="11" fillId="0" borderId="3" xfId="0" applyFont="true" applyFill="true" applyBorder="true" applyAlignment="true" quotePrefix="true">
      <alignment vertical="center" wrapText="true"/>
    </xf>
    <xf numFmtId="0" fontId="3" fillId="0" borderId="3" xfId="0" applyFont="true" applyFill="true" applyBorder="true" applyAlignment="true" applyProtection="true" quotePrefix="true">
      <alignment horizontal="center" vertical="center" wrapText="true"/>
    </xf>
    <xf numFmtId="0" fontId="6" fillId="0" borderId="3" xfId="0" applyFont="true" applyFill="true" applyBorder="true" applyAlignment="true" quotePrefix="true">
      <alignment vertical="center" wrapText="true"/>
    </xf>
    <xf numFmtId="0" fontId="19" fillId="0" borderId="3" xfId="0" applyFont="true" applyFill="true" applyBorder="true" applyAlignment="true" quotePrefix="true">
      <alignment vertical="center" wrapText="true"/>
    </xf>
  </cellXfs>
  <cellStyles count="62">
    <cellStyle name="常规" xfId="0" builtinId="0"/>
    <cellStyle name="常规 171" xfId="1"/>
    <cellStyle name="常规 186" xfId="2"/>
    <cellStyle name="常规 28" xfId="3"/>
    <cellStyle name="常规_Sheet1 3" xfId="4"/>
    <cellStyle name="常规_Sheet1_1 3" xfId="5"/>
    <cellStyle name="40% - 强调文字颜色 6" xfId="6" builtinId="51"/>
    <cellStyle name="20% - 强调文字颜色 6" xfId="7" builtinId="50"/>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常规 3 10 2 2" xfId="18"/>
    <cellStyle name="常规 3 2" xfId="19"/>
    <cellStyle name="标题 2" xfId="20" builtinId="17"/>
    <cellStyle name="常规 3 13 4 2" xfId="21"/>
    <cellStyle name="货币[0]" xfId="22" builtinId="7"/>
    <cellStyle name="60% - 强调文字颜色 4" xfId="23" builtinId="44"/>
    <cellStyle name="警告文本" xfId="24" builtinId="11"/>
    <cellStyle name="20% - 强调文字颜色 2" xfId="25" builtinId="34"/>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常规_成稿16.3 3" xfId="40"/>
    <cellStyle name="检查单元格" xfId="41" builtinId="23"/>
    <cellStyle name="常规 2 3" xfId="42"/>
    <cellStyle name="链接单元格" xfId="43" builtinId="24"/>
    <cellStyle name="60% - 强调文字颜色 1" xfId="44" builtinId="32"/>
    <cellStyle name="常规 3" xfId="45"/>
    <cellStyle name="常规 3 10 2" xfId="46"/>
    <cellStyle name="60% - 强调文字颜色 3" xfId="47" builtinId="40"/>
    <cellStyle name="注释" xfId="48" builtinId="10"/>
    <cellStyle name="标题" xfId="49" builtinId="15"/>
    <cellStyle name="好" xfId="50" builtinId="26"/>
    <cellStyle name="标题 4" xfId="51" builtinId="19"/>
    <cellStyle name="强调文字颜色 1" xfId="52" builtinId="29"/>
    <cellStyle name="适中" xfId="53" builtinId="28"/>
    <cellStyle name="20% - 强调文字颜色 1" xfId="54" builtinId="30"/>
    <cellStyle name="差" xfId="55" builtinId="27"/>
    <cellStyle name="强调文字颜色 2" xfId="56" builtinId="33"/>
    <cellStyle name="40% - 强调文字颜色 1" xfId="57" builtinId="31"/>
    <cellStyle name="常规 2" xfId="58"/>
    <cellStyle name="60% - 强调文字颜色 2" xfId="59" builtinId="36"/>
    <cellStyle name="40% - 强调文字颜色 2" xfId="60" builtinId="35"/>
    <cellStyle name="强调文字颜色 3" xfId="61" builtinId="37"/>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454"/>
  <sheetViews>
    <sheetView view="pageBreakPreview" zoomScaleNormal="100" zoomScaleSheetLayoutView="100" workbookViewId="0">
      <pane xSplit="7" ySplit="3" topLeftCell="H1434" activePane="bottomRight" state="frozen"/>
      <selection/>
      <selection pane="topRight"/>
      <selection pane="bottomLeft"/>
      <selection pane="bottomRight" activeCell="A1" sqref="$A1:$XFD1048576"/>
    </sheetView>
  </sheetViews>
  <sheetFormatPr defaultColWidth="9" defaultRowHeight="13.5" outlineLevelCol="7"/>
  <cols>
    <col min="1" max="1" width="5.75" style="4" customWidth="true"/>
    <col min="2" max="2" width="16.75" style="4" customWidth="true"/>
    <col min="3" max="3" width="19" style="5" customWidth="true"/>
    <col min="4" max="4" width="60.25" style="5" customWidth="true"/>
    <col min="5" max="5" width="8.88333333333333" style="4" customWidth="true"/>
    <col min="6" max="6" width="41.1333333333333" style="5" customWidth="true"/>
    <col min="7" max="7" width="15.1333333333333" style="4" customWidth="true"/>
    <col min="8" max="8" width="39.8916666666667" style="3" customWidth="true"/>
    <col min="9" max="16384" width="9" style="3"/>
  </cols>
  <sheetData>
    <row r="1" ht="23" customHeight="true" spans="1:7">
      <c r="A1" s="88" t="s">
        <v>0</v>
      </c>
      <c r="B1" s="88"/>
      <c r="C1" s="88"/>
      <c r="D1" s="88"/>
      <c r="E1" s="88"/>
      <c r="F1" s="88"/>
      <c r="G1" s="88"/>
    </row>
    <row r="2" s="87" customFormat="true" ht="30" customHeight="true" spans="1:7">
      <c r="A2" s="89" t="s">
        <v>1</v>
      </c>
      <c r="B2" s="89"/>
      <c r="C2" s="89"/>
      <c r="D2" s="89"/>
      <c r="E2" s="89"/>
      <c r="F2" s="89"/>
      <c r="G2" s="89"/>
    </row>
    <row r="3" s="2" customFormat="true" ht="30" customHeight="true" spans="1:7">
      <c r="A3" s="10" t="s">
        <v>2</v>
      </c>
      <c r="B3" s="10" t="s">
        <v>3</v>
      </c>
      <c r="C3" s="10" t="s">
        <v>4</v>
      </c>
      <c r="D3" s="10" t="s">
        <v>5</v>
      </c>
      <c r="E3" s="10" t="s">
        <v>6</v>
      </c>
      <c r="F3" s="10" t="s">
        <v>7</v>
      </c>
      <c r="G3" s="90" t="s">
        <v>8</v>
      </c>
    </row>
    <row r="4" s="2" customFormat="true" ht="284" customHeight="true" spans="1:7">
      <c r="A4" s="10" t="s">
        <v>9</v>
      </c>
      <c r="B4" s="10"/>
      <c r="C4" s="38" t="s">
        <v>10</v>
      </c>
      <c r="D4" s="23" t="s">
        <v>11</v>
      </c>
      <c r="E4" s="23"/>
      <c r="F4" s="23"/>
      <c r="G4" s="26"/>
    </row>
    <row r="5" ht="40.5" spans="1:7">
      <c r="A5" s="38">
        <v>1</v>
      </c>
      <c r="B5" s="53" t="s">
        <v>12</v>
      </c>
      <c r="C5" s="35" t="s">
        <v>13</v>
      </c>
      <c r="D5" s="35" t="s">
        <v>14</v>
      </c>
      <c r="E5" s="38" t="s">
        <v>15</v>
      </c>
      <c r="F5" s="35"/>
      <c r="G5" s="38">
        <v>2</v>
      </c>
    </row>
    <row r="6" ht="40.5" spans="1:7">
      <c r="A6" s="38">
        <v>2</v>
      </c>
      <c r="B6" s="53" t="s">
        <v>16</v>
      </c>
      <c r="C6" s="35" t="s">
        <v>17</v>
      </c>
      <c r="D6" s="35" t="s">
        <v>18</v>
      </c>
      <c r="E6" s="38" t="s">
        <v>15</v>
      </c>
      <c r="F6" s="35" t="s">
        <v>19</v>
      </c>
      <c r="G6" s="38">
        <v>10</v>
      </c>
    </row>
    <row r="7" ht="40.5" spans="1:7">
      <c r="A7" s="38">
        <v>3</v>
      </c>
      <c r="B7" s="53" t="s">
        <v>20</v>
      </c>
      <c r="C7" s="35" t="s">
        <v>21</v>
      </c>
      <c r="D7" s="35" t="s">
        <v>22</v>
      </c>
      <c r="E7" s="38" t="s">
        <v>15</v>
      </c>
      <c r="F7" s="35" t="s">
        <v>23</v>
      </c>
      <c r="G7" s="38">
        <v>19</v>
      </c>
    </row>
    <row r="8" ht="27" spans="1:7">
      <c r="A8" s="38"/>
      <c r="B8" s="53" t="s">
        <v>24</v>
      </c>
      <c r="C8" s="35" t="s">
        <v>25</v>
      </c>
      <c r="D8" s="35"/>
      <c r="E8" s="38" t="s">
        <v>15</v>
      </c>
      <c r="F8" s="60"/>
      <c r="G8" s="38">
        <f>G7*0.2</f>
        <v>3.8</v>
      </c>
    </row>
    <row r="9" ht="27" spans="1:7">
      <c r="A9" s="38">
        <v>4</v>
      </c>
      <c r="B9" s="53" t="s">
        <v>26</v>
      </c>
      <c r="C9" s="35" t="s">
        <v>27</v>
      </c>
      <c r="D9" s="35" t="s">
        <v>28</v>
      </c>
      <c r="E9" s="38" t="s">
        <v>15</v>
      </c>
      <c r="F9" s="60"/>
      <c r="G9" s="38">
        <v>12.6</v>
      </c>
    </row>
    <row r="10" ht="27" spans="1:7">
      <c r="A10" s="38"/>
      <c r="B10" s="53" t="s">
        <v>29</v>
      </c>
      <c r="C10" s="35" t="s">
        <v>30</v>
      </c>
      <c r="D10" s="35"/>
      <c r="E10" s="38" t="s">
        <v>15</v>
      </c>
      <c r="F10" s="60"/>
      <c r="G10" s="91">
        <f>G9*0.2</f>
        <v>2.52</v>
      </c>
    </row>
    <row r="11" ht="27" spans="1:7">
      <c r="A11" s="38">
        <v>5</v>
      </c>
      <c r="B11" s="53" t="s">
        <v>31</v>
      </c>
      <c r="C11" s="35" t="s">
        <v>32</v>
      </c>
      <c r="D11" s="35" t="s">
        <v>33</v>
      </c>
      <c r="E11" s="38" t="s">
        <v>34</v>
      </c>
      <c r="F11" s="35" t="s">
        <v>35</v>
      </c>
      <c r="G11" s="38">
        <v>12.5</v>
      </c>
    </row>
    <row r="12" ht="27" spans="1:7">
      <c r="A12" s="38">
        <v>6</v>
      </c>
      <c r="B12" s="53" t="s">
        <v>36</v>
      </c>
      <c r="C12" s="35" t="s">
        <v>37</v>
      </c>
      <c r="D12" s="35" t="s">
        <v>38</v>
      </c>
      <c r="E12" s="38" t="s">
        <v>15</v>
      </c>
      <c r="F12" s="35" t="s">
        <v>39</v>
      </c>
      <c r="G12" s="38">
        <v>25.5</v>
      </c>
    </row>
    <row r="13" ht="27" spans="1:7">
      <c r="A13" s="38"/>
      <c r="B13" s="53" t="s">
        <v>40</v>
      </c>
      <c r="C13" s="35" t="s">
        <v>41</v>
      </c>
      <c r="D13" s="35"/>
      <c r="E13" s="38" t="s">
        <v>15</v>
      </c>
      <c r="F13" s="35"/>
      <c r="G13" s="38">
        <v>7.6</v>
      </c>
    </row>
    <row r="14" ht="27" spans="1:7">
      <c r="A14" s="38">
        <v>7</v>
      </c>
      <c r="B14" s="53" t="s">
        <v>42</v>
      </c>
      <c r="C14" s="35" t="s">
        <v>43</v>
      </c>
      <c r="D14" s="35" t="s">
        <v>44</v>
      </c>
      <c r="E14" s="38" t="s">
        <v>15</v>
      </c>
      <c r="F14" s="35"/>
      <c r="G14" s="38">
        <v>2.5</v>
      </c>
    </row>
    <row r="15" ht="27" spans="1:7">
      <c r="A15" s="38">
        <v>8</v>
      </c>
      <c r="B15" s="53" t="s">
        <v>45</v>
      </c>
      <c r="C15" s="35" t="s">
        <v>46</v>
      </c>
      <c r="D15" s="35" t="s">
        <v>47</v>
      </c>
      <c r="E15" s="38" t="s">
        <v>34</v>
      </c>
      <c r="F15" s="35"/>
      <c r="G15" s="38">
        <v>48</v>
      </c>
    </row>
    <row r="16" ht="27" spans="1:7">
      <c r="A16" s="38">
        <v>9</v>
      </c>
      <c r="B16" s="53" t="s">
        <v>48</v>
      </c>
      <c r="C16" s="35" t="s">
        <v>49</v>
      </c>
      <c r="D16" s="35" t="s">
        <v>50</v>
      </c>
      <c r="E16" s="38" t="s">
        <v>34</v>
      </c>
      <c r="F16" s="35"/>
      <c r="G16" s="38">
        <v>12.5</v>
      </c>
    </row>
    <row r="17" ht="27" spans="1:7">
      <c r="A17" s="38">
        <v>10</v>
      </c>
      <c r="B17" s="53" t="s">
        <v>51</v>
      </c>
      <c r="C17" s="35" t="s">
        <v>52</v>
      </c>
      <c r="D17" s="35" t="s">
        <v>53</v>
      </c>
      <c r="E17" s="38" t="s">
        <v>34</v>
      </c>
      <c r="F17" s="35"/>
      <c r="G17" s="38">
        <v>12.5</v>
      </c>
    </row>
    <row r="18" ht="27" spans="1:7">
      <c r="A18" s="38">
        <v>11</v>
      </c>
      <c r="B18" s="53" t="s">
        <v>54</v>
      </c>
      <c r="C18" s="35" t="s">
        <v>55</v>
      </c>
      <c r="D18" s="35" t="s">
        <v>56</v>
      </c>
      <c r="E18" s="38" t="s">
        <v>15</v>
      </c>
      <c r="F18" s="35"/>
      <c r="G18" s="38">
        <v>21</v>
      </c>
    </row>
    <row r="19" ht="27" spans="1:7">
      <c r="A19" s="38"/>
      <c r="B19" s="53" t="s">
        <v>57</v>
      </c>
      <c r="C19" s="35" t="s">
        <v>58</v>
      </c>
      <c r="D19" s="35"/>
      <c r="E19" s="38" t="s">
        <v>15</v>
      </c>
      <c r="F19" s="35"/>
      <c r="G19" s="38">
        <v>4.2</v>
      </c>
    </row>
    <row r="20" ht="27" spans="1:7">
      <c r="A20" s="38">
        <v>12</v>
      </c>
      <c r="B20" s="53" t="s">
        <v>59</v>
      </c>
      <c r="C20" s="35" t="s">
        <v>60</v>
      </c>
      <c r="D20" s="35" t="s">
        <v>61</v>
      </c>
      <c r="E20" s="38" t="s">
        <v>15</v>
      </c>
      <c r="F20" s="35"/>
      <c r="G20" s="38">
        <v>22.6</v>
      </c>
    </row>
    <row r="21" ht="27" spans="1:7">
      <c r="A21" s="38"/>
      <c r="B21" s="53" t="s">
        <v>62</v>
      </c>
      <c r="C21" s="35" t="s">
        <v>63</v>
      </c>
      <c r="D21" s="35"/>
      <c r="E21" s="38" t="s">
        <v>15</v>
      </c>
      <c r="F21" s="35"/>
      <c r="G21" s="91">
        <f>G20*0.2</f>
        <v>4.52</v>
      </c>
    </row>
    <row r="22" ht="27" spans="1:8">
      <c r="A22" s="38">
        <v>13</v>
      </c>
      <c r="B22" s="53" t="s">
        <v>64</v>
      </c>
      <c r="C22" s="35" t="s">
        <v>65</v>
      </c>
      <c r="D22" s="35" t="s">
        <v>66</v>
      </c>
      <c r="E22" s="38" t="s">
        <v>34</v>
      </c>
      <c r="F22" s="35" t="s">
        <v>67</v>
      </c>
      <c r="G22" s="38">
        <v>96</v>
      </c>
      <c r="H22" s="3" t="s">
        <v>68</v>
      </c>
    </row>
    <row r="23" ht="27" spans="1:7">
      <c r="A23" s="38">
        <v>14</v>
      </c>
      <c r="B23" s="53" t="s">
        <v>69</v>
      </c>
      <c r="C23" s="35" t="s">
        <v>70</v>
      </c>
      <c r="D23" s="35" t="s">
        <v>71</v>
      </c>
      <c r="E23" s="38" t="s">
        <v>34</v>
      </c>
      <c r="F23" s="35"/>
      <c r="G23" s="38">
        <v>16.5</v>
      </c>
    </row>
    <row r="24" ht="27" spans="1:8">
      <c r="A24" s="38">
        <v>15</v>
      </c>
      <c r="B24" s="53" t="s">
        <v>72</v>
      </c>
      <c r="C24" s="35" t="s">
        <v>73</v>
      </c>
      <c r="D24" s="35" t="s">
        <v>74</v>
      </c>
      <c r="E24" s="38" t="s">
        <v>34</v>
      </c>
      <c r="F24" s="35" t="s">
        <v>75</v>
      </c>
      <c r="G24" s="38">
        <v>23.7</v>
      </c>
      <c r="H24" s="3" t="s">
        <v>76</v>
      </c>
    </row>
    <row r="25" ht="27" spans="1:7">
      <c r="A25" s="38">
        <v>16</v>
      </c>
      <c r="B25" s="53" t="s">
        <v>77</v>
      </c>
      <c r="C25" s="35" t="s">
        <v>78</v>
      </c>
      <c r="D25" s="35" t="s">
        <v>79</v>
      </c>
      <c r="E25" s="38" t="s">
        <v>34</v>
      </c>
      <c r="F25" s="35"/>
      <c r="G25" s="38">
        <v>72</v>
      </c>
    </row>
    <row r="26" ht="40.5" spans="1:7">
      <c r="A26" s="38">
        <v>17</v>
      </c>
      <c r="B26" s="53" t="s">
        <v>80</v>
      </c>
      <c r="C26" s="35" t="s">
        <v>81</v>
      </c>
      <c r="D26" s="35" t="s">
        <v>82</v>
      </c>
      <c r="E26" s="38" t="s">
        <v>34</v>
      </c>
      <c r="F26" s="35"/>
      <c r="G26" s="38">
        <v>10</v>
      </c>
    </row>
    <row r="27" ht="27" spans="1:7">
      <c r="A27" s="38"/>
      <c r="B27" s="53" t="s">
        <v>83</v>
      </c>
      <c r="C27" s="35" t="s">
        <v>84</v>
      </c>
      <c r="D27" s="35"/>
      <c r="E27" s="38" t="s">
        <v>34</v>
      </c>
      <c r="F27" s="35"/>
      <c r="G27" s="38">
        <f>G26*0.2</f>
        <v>2</v>
      </c>
    </row>
    <row r="28" ht="27" spans="1:7">
      <c r="A28" s="38">
        <v>18</v>
      </c>
      <c r="B28" s="53" t="s">
        <v>85</v>
      </c>
      <c r="C28" s="35" t="s">
        <v>86</v>
      </c>
      <c r="D28" s="35" t="s">
        <v>87</v>
      </c>
      <c r="E28" s="38" t="s">
        <v>34</v>
      </c>
      <c r="F28" s="35"/>
      <c r="G28" s="38">
        <v>7</v>
      </c>
    </row>
    <row r="29" ht="27" spans="1:7">
      <c r="A29" s="38">
        <v>19</v>
      </c>
      <c r="B29" s="53" t="s">
        <v>88</v>
      </c>
      <c r="C29" s="35" t="s">
        <v>89</v>
      </c>
      <c r="D29" s="35" t="s">
        <v>90</v>
      </c>
      <c r="E29" s="38" t="s">
        <v>15</v>
      </c>
      <c r="F29" s="35"/>
      <c r="G29" s="38">
        <v>41</v>
      </c>
    </row>
    <row r="30" ht="27" spans="1:7">
      <c r="A30" s="38"/>
      <c r="B30" s="53" t="s">
        <v>91</v>
      </c>
      <c r="C30" s="35" t="s">
        <v>92</v>
      </c>
      <c r="D30" s="35"/>
      <c r="E30" s="38" t="s">
        <v>15</v>
      </c>
      <c r="F30" s="35"/>
      <c r="G30" s="38">
        <f>G29*0.2</f>
        <v>8.2</v>
      </c>
    </row>
    <row r="31" ht="40.5" spans="1:7">
      <c r="A31" s="38">
        <v>20</v>
      </c>
      <c r="B31" s="53" t="s">
        <v>93</v>
      </c>
      <c r="C31" s="35" t="s">
        <v>94</v>
      </c>
      <c r="D31" s="35" t="s">
        <v>95</v>
      </c>
      <c r="E31" s="38" t="s">
        <v>34</v>
      </c>
      <c r="F31" s="35" t="s">
        <v>96</v>
      </c>
      <c r="G31" s="38">
        <v>74</v>
      </c>
    </row>
    <row r="32" ht="27" spans="1:7">
      <c r="A32" s="38"/>
      <c r="B32" s="53" t="s">
        <v>97</v>
      </c>
      <c r="C32" s="35" t="s">
        <v>98</v>
      </c>
      <c r="D32" s="35"/>
      <c r="E32" s="38" t="s">
        <v>34</v>
      </c>
      <c r="F32" s="35"/>
      <c r="G32" s="38">
        <f>G31*0.3</f>
        <v>22.2</v>
      </c>
    </row>
    <row r="33" ht="27" spans="1:7">
      <c r="A33" s="38"/>
      <c r="B33" s="53" t="s">
        <v>99</v>
      </c>
      <c r="C33" s="35" t="s">
        <v>100</v>
      </c>
      <c r="D33" s="35"/>
      <c r="E33" s="38" t="s">
        <v>34</v>
      </c>
      <c r="F33" s="35"/>
      <c r="G33" s="38">
        <f>G31</f>
        <v>74</v>
      </c>
    </row>
    <row r="34" ht="27" spans="1:7">
      <c r="A34" s="38"/>
      <c r="B34" s="53" t="s">
        <v>101</v>
      </c>
      <c r="C34" s="35" t="s">
        <v>102</v>
      </c>
      <c r="D34" s="35"/>
      <c r="E34" s="38" t="s">
        <v>34</v>
      </c>
      <c r="F34" s="35"/>
      <c r="G34" s="38">
        <f>G31</f>
        <v>74</v>
      </c>
    </row>
    <row r="35" ht="27" spans="1:7">
      <c r="A35" s="38">
        <v>21</v>
      </c>
      <c r="B35" s="53" t="s">
        <v>103</v>
      </c>
      <c r="C35" s="35" t="s">
        <v>104</v>
      </c>
      <c r="D35" s="35" t="s">
        <v>105</v>
      </c>
      <c r="E35" s="38" t="s">
        <v>34</v>
      </c>
      <c r="F35" s="35"/>
      <c r="G35" s="38">
        <v>16.5</v>
      </c>
    </row>
    <row r="36" ht="27" spans="1:7">
      <c r="A36" s="38">
        <v>22</v>
      </c>
      <c r="B36" s="53" t="s">
        <v>106</v>
      </c>
      <c r="C36" s="35" t="s">
        <v>107</v>
      </c>
      <c r="D36" s="35" t="s">
        <v>108</v>
      </c>
      <c r="E36" s="38" t="s">
        <v>15</v>
      </c>
      <c r="F36" s="35"/>
      <c r="G36" s="38">
        <v>298</v>
      </c>
    </row>
    <row r="37" ht="27" spans="1:7">
      <c r="A37" s="38"/>
      <c r="B37" s="53" t="s">
        <v>109</v>
      </c>
      <c r="C37" s="35" t="s">
        <v>110</v>
      </c>
      <c r="D37" s="35"/>
      <c r="E37" s="38" t="s">
        <v>15</v>
      </c>
      <c r="F37" s="35"/>
      <c r="G37" s="38">
        <v>298</v>
      </c>
    </row>
    <row r="38" ht="54" spans="1:7">
      <c r="A38" s="38">
        <v>23</v>
      </c>
      <c r="B38" s="53" t="s">
        <v>111</v>
      </c>
      <c r="C38" s="35" t="s">
        <v>112</v>
      </c>
      <c r="D38" s="35" t="s">
        <v>113</v>
      </c>
      <c r="E38" s="38" t="s">
        <v>34</v>
      </c>
      <c r="F38" s="35" t="s">
        <v>114</v>
      </c>
      <c r="G38" s="38">
        <v>78</v>
      </c>
    </row>
    <row r="39" ht="27" spans="1:7">
      <c r="A39" s="38">
        <v>24</v>
      </c>
      <c r="B39" s="53" t="s">
        <v>115</v>
      </c>
      <c r="C39" s="35" t="s">
        <v>116</v>
      </c>
      <c r="D39" s="35" t="s">
        <v>117</v>
      </c>
      <c r="E39" s="38" t="s">
        <v>15</v>
      </c>
      <c r="F39" s="35"/>
      <c r="G39" s="38">
        <v>11</v>
      </c>
    </row>
    <row r="40" ht="27" spans="1:7">
      <c r="A40" s="38">
        <v>25</v>
      </c>
      <c r="B40" s="53" t="s">
        <v>118</v>
      </c>
      <c r="C40" s="35" t="s">
        <v>119</v>
      </c>
      <c r="D40" s="35" t="s">
        <v>120</v>
      </c>
      <c r="E40" s="38" t="s">
        <v>15</v>
      </c>
      <c r="F40" s="35"/>
      <c r="G40" s="38">
        <v>25</v>
      </c>
    </row>
    <row r="41" ht="27" spans="1:7">
      <c r="A41" s="38"/>
      <c r="B41" s="53" t="s">
        <v>121</v>
      </c>
      <c r="C41" s="35" t="s">
        <v>122</v>
      </c>
      <c r="D41" s="35"/>
      <c r="E41" s="38" t="s">
        <v>15</v>
      </c>
      <c r="F41" s="35"/>
      <c r="G41" s="38">
        <f>G40*0.2</f>
        <v>5</v>
      </c>
    </row>
    <row r="42" ht="27" spans="1:7">
      <c r="A42" s="38">
        <v>26</v>
      </c>
      <c r="B42" s="53" t="s">
        <v>123</v>
      </c>
      <c r="C42" s="35" t="s">
        <v>124</v>
      </c>
      <c r="D42" s="35" t="s">
        <v>125</v>
      </c>
      <c r="E42" s="38" t="s">
        <v>34</v>
      </c>
      <c r="F42" s="35"/>
      <c r="G42" s="38">
        <v>17.5</v>
      </c>
    </row>
    <row r="43" ht="27" spans="1:7">
      <c r="A43" s="38">
        <v>27</v>
      </c>
      <c r="B43" s="53" t="s">
        <v>126</v>
      </c>
      <c r="C43" s="35" t="s">
        <v>127</v>
      </c>
      <c r="D43" s="35" t="s">
        <v>128</v>
      </c>
      <c r="E43" s="38" t="s">
        <v>34</v>
      </c>
      <c r="F43" s="35"/>
      <c r="G43" s="38">
        <v>35</v>
      </c>
    </row>
    <row r="44" ht="27" spans="1:7">
      <c r="A44" s="38">
        <v>28</v>
      </c>
      <c r="B44" s="53" t="s">
        <v>129</v>
      </c>
      <c r="C44" s="35" t="s">
        <v>130</v>
      </c>
      <c r="D44" s="35" t="s">
        <v>131</v>
      </c>
      <c r="E44" s="38" t="s">
        <v>15</v>
      </c>
      <c r="F44" s="35"/>
      <c r="G44" s="38">
        <v>127</v>
      </c>
    </row>
    <row r="45" ht="27" spans="1:7">
      <c r="A45" s="38">
        <v>29</v>
      </c>
      <c r="B45" s="53" t="s">
        <v>132</v>
      </c>
      <c r="C45" s="35" t="s">
        <v>133</v>
      </c>
      <c r="D45" s="35" t="s">
        <v>134</v>
      </c>
      <c r="E45" s="38" t="s">
        <v>15</v>
      </c>
      <c r="F45" s="35"/>
      <c r="G45" s="38">
        <v>23.7</v>
      </c>
    </row>
    <row r="46" ht="27" spans="1:7">
      <c r="A46" s="38"/>
      <c r="B46" s="53" t="s">
        <v>135</v>
      </c>
      <c r="C46" s="35" t="s">
        <v>136</v>
      </c>
      <c r="D46" s="35"/>
      <c r="E46" s="38" t="s">
        <v>15</v>
      </c>
      <c r="F46" s="35"/>
      <c r="G46" s="38">
        <v>4.7</v>
      </c>
    </row>
    <row r="47" ht="27" spans="1:7">
      <c r="A47" s="38">
        <v>30</v>
      </c>
      <c r="B47" s="53" t="s">
        <v>137</v>
      </c>
      <c r="C47" s="35" t="s">
        <v>138</v>
      </c>
      <c r="D47" s="35" t="s">
        <v>139</v>
      </c>
      <c r="E47" s="38" t="s">
        <v>34</v>
      </c>
      <c r="F47" s="35"/>
      <c r="G47" s="38">
        <v>23.7</v>
      </c>
    </row>
    <row r="48" ht="27" spans="1:7">
      <c r="A48" s="38">
        <v>31</v>
      </c>
      <c r="B48" s="53" t="s">
        <v>140</v>
      </c>
      <c r="C48" s="35" t="s">
        <v>141</v>
      </c>
      <c r="D48" s="35" t="s">
        <v>142</v>
      </c>
      <c r="E48" s="38" t="s">
        <v>15</v>
      </c>
      <c r="F48" s="35"/>
      <c r="G48" s="38">
        <v>12.6</v>
      </c>
    </row>
    <row r="49" ht="40.5" spans="1:7">
      <c r="A49" s="38">
        <v>32</v>
      </c>
      <c r="B49" s="53" t="s">
        <v>143</v>
      </c>
      <c r="C49" s="35" t="s">
        <v>144</v>
      </c>
      <c r="D49" s="35" t="s">
        <v>145</v>
      </c>
      <c r="E49" s="38" t="s">
        <v>34</v>
      </c>
      <c r="F49" s="35"/>
      <c r="G49" s="38">
        <v>127</v>
      </c>
    </row>
    <row r="50" ht="40.5" spans="1:7">
      <c r="A50" s="38">
        <v>33</v>
      </c>
      <c r="B50" s="53" t="s">
        <v>146</v>
      </c>
      <c r="C50" s="35" t="s">
        <v>147</v>
      </c>
      <c r="D50" s="35" t="s">
        <v>148</v>
      </c>
      <c r="E50" s="38" t="s">
        <v>34</v>
      </c>
      <c r="F50" s="35" t="s">
        <v>149</v>
      </c>
      <c r="G50" s="38">
        <v>80</v>
      </c>
    </row>
    <row r="51" ht="40.5" spans="1:7">
      <c r="A51" s="38">
        <v>34</v>
      </c>
      <c r="B51" s="53" t="s">
        <v>150</v>
      </c>
      <c r="C51" s="35" t="s">
        <v>151</v>
      </c>
      <c r="D51" s="35" t="s">
        <v>152</v>
      </c>
      <c r="E51" s="38" t="s">
        <v>34</v>
      </c>
      <c r="F51" s="35" t="s">
        <v>153</v>
      </c>
      <c r="G51" s="38">
        <v>20</v>
      </c>
    </row>
    <row r="52" ht="27" spans="1:7">
      <c r="A52" s="38"/>
      <c r="B52" s="53" t="s">
        <v>154</v>
      </c>
      <c r="C52" s="35" t="s">
        <v>155</v>
      </c>
      <c r="D52" s="35"/>
      <c r="E52" s="38" t="s">
        <v>34</v>
      </c>
      <c r="F52" s="35"/>
      <c r="G52" s="38">
        <f>G51*0.2</f>
        <v>4</v>
      </c>
    </row>
    <row r="53" ht="40.5" spans="1:7">
      <c r="A53" s="38">
        <v>35</v>
      </c>
      <c r="B53" s="53" t="s">
        <v>156</v>
      </c>
      <c r="C53" s="35" t="s">
        <v>157</v>
      </c>
      <c r="D53" s="35" t="s">
        <v>158</v>
      </c>
      <c r="E53" s="38" t="s">
        <v>34</v>
      </c>
      <c r="F53" s="35" t="s">
        <v>153</v>
      </c>
      <c r="G53" s="38">
        <v>28</v>
      </c>
    </row>
    <row r="54" ht="27" spans="1:7">
      <c r="A54" s="38"/>
      <c r="B54" s="53" t="s">
        <v>159</v>
      </c>
      <c r="C54" s="35" t="s">
        <v>160</v>
      </c>
      <c r="D54" s="35"/>
      <c r="E54" s="38" t="s">
        <v>34</v>
      </c>
      <c r="F54" s="35"/>
      <c r="G54" s="38">
        <f>G53*0.2</f>
        <v>5.6</v>
      </c>
    </row>
    <row r="55" ht="27" spans="1:7">
      <c r="A55" s="38">
        <v>36</v>
      </c>
      <c r="B55" s="53" t="s">
        <v>161</v>
      </c>
      <c r="C55" s="35" t="s">
        <v>162</v>
      </c>
      <c r="D55" s="35" t="s">
        <v>163</v>
      </c>
      <c r="E55" s="38" t="s">
        <v>164</v>
      </c>
      <c r="F55" s="35"/>
      <c r="G55" s="38">
        <v>23.7</v>
      </c>
    </row>
    <row r="56" ht="27" spans="1:7">
      <c r="A56" s="38">
        <v>37</v>
      </c>
      <c r="B56" s="53" t="s">
        <v>165</v>
      </c>
      <c r="C56" s="35" t="s">
        <v>166</v>
      </c>
      <c r="D56" s="35" t="s">
        <v>167</v>
      </c>
      <c r="E56" s="38" t="s">
        <v>34</v>
      </c>
      <c r="F56" s="35"/>
      <c r="G56" s="38">
        <v>13.9</v>
      </c>
    </row>
    <row r="57" ht="27" spans="1:7">
      <c r="A57" s="38">
        <v>38</v>
      </c>
      <c r="B57" s="53" t="s">
        <v>168</v>
      </c>
      <c r="C57" s="35" t="s">
        <v>169</v>
      </c>
      <c r="D57" s="35" t="s">
        <v>170</v>
      </c>
      <c r="E57" s="38" t="s">
        <v>34</v>
      </c>
      <c r="F57" s="35"/>
      <c r="G57" s="38">
        <v>8</v>
      </c>
    </row>
    <row r="58" ht="27" spans="1:7">
      <c r="A58" s="38"/>
      <c r="B58" s="53" t="s">
        <v>171</v>
      </c>
      <c r="C58" s="35" t="s">
        <v>172</v>
      </c>
      <c r="D58" s="35"/>
      <c r="E58" s="38" t="s">
        <v>34</v>
      </c>
      <c r="F58" s="35"/>
      <c r="G58" s="38">
        <f>G57*0.2</f>
        <v>1.6</v>
      </c>
    </row>
    <row r="59" ht="27" spans="1:7">
      <c r="A59" s="38"/>
      <c r="B59" s="53" t="s">
        <v>173</v>
      </c>
      <c r="C59" s="35" t="s">
        <v>174</v>
      </c>
      <c r="D59" s="35"/>
      <c r="E59" s="38" t="s">
        <v>34</v>
      </c>
      <c r="F59" s="35"/>
      <c r="G59" s="38">
        <v>5.9</v>
      </c>
    </row>
    <row r="60" ht="27" spans="1:7">
      <c r="A60" s="38">
        <v>39</v>
      </c>
      <c r="B60" s="53" t="s">
        <v>175</v>
      </c>
      <c r="C60" s="35" t="s">
        <v>176</v>
      </c>
      <c r="D60" s="35" t="s">
        <v>177</v>
      </c>
      <c r="E60" s="38" t="s">
        <v>34</v>
      </c>
      <c r="F60" s="35"/>
      <c r="G60" s="38">
        <v>13.3</v>
      </c>
    </row>
    <row r="61" ht="27" spans="1:7">
      <c r="A61" s="38"/>
      <c r="B61" s="53" t="s">
        <v>178</v>
      </c>
      <c r="C61" s="35" t="s">
        <v>179</v>
      </c>
      <c r="D61" s="35"/>
      <c r="E61" s="38" t="s">
        <v>34</v>
      </c>
      <c r="F61" s="35"/>
      <c r="G61" s="38">
        <v>2.6</v>
      </c>
    </row>
    <row r="62" ht="27" spans="1:7">
      <c r="A62" s="38">
        <v>40</v>
      </c>
      <c r="B62" s="53" t="s">
        <v>180</v>
      </c>
      <c r="C62" s="35" t="s">
        <v>181</v>
      </c>
      <c r="D62" s="35" t="s">
        <v>182</v>
      </c>
      <c r="E62" s="38" t="s">
        <v>164</v>
      </c>
      <c r="F62" s="35"/>
      <c r="G62" s="38">
        <v>21.3</v>
      </c>
    </row>
    <row r="63" ht="27" spans="1:7">
      <c r="A63" s="38"/>
      <c r="B63" s="53" t="s">
        <v>183</v>
      </c>
      <c r="C63" s="35" t="s">
        <v>184</v>
      </c>
      <c r="D63" s="35"/>
      <c r="E63" s="38" t="s">
        <v>164</v>
      </c>
      <c r="F63" s="35"/>
      <c r="G63" s="38">
        <v>4.2</v>
      </c>
    </row>
    <row r="64" ht="27" spans="1:7">
      <c r="A64" s="38"/>
      <c r="B64" s="53" t="s">
        <v>185</v>
      </c>
      <c r="C64" s="35" t="s">
        <v>186</v>
      </c>
      <c r="D64" s="35"/>
      <c r="E64" s="38" t="s">
        <v>164</v>
      </c>
      <c r="F64" s="35"/>
      <c r="G64" s="38">
        <f>G62</f>
        <v>21.3</v>
      </c>
    </row>
    <row r="65" ht="27" spans="1:7">
      <c r="A65" s="38">
        <v>41</v>
      </c>
      <c r="B65" s="53" t="s">
        <v>187</v>
      </c>
      <c r="C65" s="35" t="s">
        <v>188</v>
      </c>
      <c r="D65" s="35" t="s">
        <v>189</v>
      </c>
      <c r="E65" s="38" t="s">
        <v>34</v>
      </c>
      <c r="F65" s="35"/>
      <c r="G65" s="38">
        <v>23.7</v>
      </c>
    </row>
    <row r="66" ht="40.5" spans="1:7">
      <c r="A66" s="38">
        <v>42</v>
      </c>
      <c r="B66" s="53" t="s">
        <v>190</v>
      </c>
      <c r="C66" s="35" t="s">
        <v>191</v>
      </c>
      <c r="D66" s="35" t="s">
        <v>192</v>
      </c>
      <c r="E66" s="38" t="s">
        <v>34</v>
      </c>
      <c r="F66" s="35" t="s">
        <v>193</v>
      </c>
      <c r="G66" s="38">
        <v>621</v>
      </c>
    </row>
    <row r="67" ht="27" spans="1:7">
      <c r="A67" s="38"/>
      <c r="B67" s="53" t="s">
        <v>194</v>
      </c>
      <c r="C67" s="35" t="s">
        <v>195</v>
      </c>
      <c r="D67" s="35"/>
      <c r="E67" s="38" t="s">
        <v>34</v>
      </c>
      <c r="F67" s="35"/>
      <c r="G67" s="92">
        <f>G66*0.2</f>
        <v>124.2</v>
      </c>
    </row>
    <row r="68" ht="27" spans="1:7">
      <c r="A68" s="38">
        <v>43</v>
      </c>
      <c r="B68" s="53" t="s">
        <v>196</v>
      </c>
      <c r="C68" s="35" t="s">
        <v>197</v>
      </c>
      <c r="D68" s="35" t="s">
        <v>198</v>
      </c>
      <c r="E68" s="38" t="s">
        <v>34</v>
      </c>
      <c r="F68" s="35"/>
      <c r="G68" s="38">
        <v>540</v>
      </c>
    </row>
    <row r="69" ht="27" spans="1:8">
      <c r="A69" s="38">
        <v>44</v>
      </c>
      <c r="B69" s="53" t="s">
        <v>199</v>
      </c>
      <c r="C69" s="35" t="s">
        <v>200</v>
      </c>
      <c r="D69" s="35" t="s">
        <v>201</v>
      </c>
      <c r="E69" s="38" t="s">
        <v>15</v>
      </c>
      <c r="F69" s="35" t="s">
        <v>202</v>
      </c>
      <c r="G69" s="38">
        <v>23</v>
      </c>
      <c r="H69" s="3" t="s">
        <v>203</v>
      </c>
    </row>
    <row r="70" ht="27" spans="1:7">
      <c r="A70" s="38">
        <v>45</v>
      </c>
      <c r="B70" s="53" t="s">
        <v>204</v>
      </c>
      <c r="C70" s="35" t="s">
        <v>205</v>
      </c>
      <c r="D70" s="35" t="s">
        <v>206</v>
      </c>
      <c r="E70" s="38" t="s">
        <v>34</v>
      </c>
      <c r="F70" s="35"/>
      <c r="G70" s="38">
        <v>70</v>
      </c>
    </row>
    <row r="71" ht="27" spans="1:7">
      <c r="A71" s="38">
        <v>46</v>
      </c>
      <c r="B71" s="53" t="s">
        <v>207</v>
      </c>
      <c r="C71" s="35" t="s">
        <v>208</v>
      </c>
      <c r="D71" s="35" t="s">
        <v>209</v>
      </c>
      <c r="E71" s="38" t="s">
        <v>34</v>
      </c>
      <c r="F71" s="35"/>
      <c r="G71" s="38">
        <v>536</v>
      </c>
    </row>
    <row r="72" ht="27" spans="1:7">
      <c r="A72" s="38"/>
      <c r="B72" s="53" t="s">
        <v>210</v>
      </c>
      <c r="C72" s="35" t="s">
        <v>211</v>
      </c>
      <c r="D72" s="35"/>
      <c r="E72" s="38" t="s">
        <v>34</v>
      </c>
      <c r="F72" s="35"/>
      <c r="G72" s="92">
        <f>G71*0.2</f>
        <v>107.2</v>
      </c>
    </row>
    <row r="73" ht="27" spans="1:7">
      <c r="A73" s="38">
        <v>47</v>
      </c>
      <c r="B73" s="53" t="s">
        <v>212</v>
      </c>
      <c r="C73" s="35" t="s">
        <v>213</v>
      </c>
      <c r="D73" s="35" t="s">
        <v>214</v>
      </c>
      <c r="E73" s="38" t="s">
        <v>34</v>
      </c>
      <c r="F73" s="35"/>
      <c r="G73" s="38">
        <v>322</v>
      </c>
    </row>
    <row r="74" ht="27" spans="1:7">
      <c r="A74" s="38">
        <v>48</v>
      </c>
      <c r="B74" s="53" t="s">
        <v>215</v>
      </c>
      <c r="C74" s="35" t="s">
        <v>216</v>
      </c>
      <c r="D74" s="35" t="s">
        <v>217</v>
      </c>
      <c r="E74" s="38" t="s">
        <v>34</v>
      </c>
      <c r="F74" s="35"/>
      <c r="G74" s="38">
        <v>720</v>
      </c>
    </row>
    <row r="75" ht="27" spans="1:8">
      <c r="A75" s="38">
        <v>49</v>
      </c>
      <c r="B75" s="53" t="s">
        <v>218</v>
      </c>
      <c r="C75" s="35" t="s">
        <v>219</v>
      </c>
      <c r="D75" s="35" t="s">
        <v>220</v>
      </c>
      <c r="E75" s="38" t="s">
        <v>34</v>
      </c>
      <c r="F75" s="35"/>
      <c r="G75" s="38">
        <v>237</v>
      </c>
      <c r="H75" s="3" t="s">
        <v>221</v>
      </c>
    </row>
    <row r="76" ht="27" spans="1:7">
      <c r="A76" s="38"/>
      <c r="B76" s="53" t="s">
        <v>222</v>
      </c>
      <c r="C76" s="35" t="s">
        <v>223</v>
      </c>
      <c r="D76" s="35"/>
      <c r="E76" s="38" t="s">
        <v>34</v>
      </c>
      <c r="F76" s="35"/>
      <c r="G76" s="92">
        <f>G75*0.2</f>
        <v>47.4</v>
      </c>
    </row>
    <row r="77" ht="40.5" spans="1:7">
      <c r="A77" s="38">
        <v>50</v>
      </c>
      <c r="B77" s="53" t="s">
        <v>224</v>
      </c>
      <c r="C77" s="35" t="s">
        <v>225</v>
      </c>
      <c r="D77" s="35" t="s">
        <v>226</v>
      </c>
      <c r="E77" s="38" t="s">
        <v>34</v>
      </c>
      <c r="F77" s="35"/>
      <c r="G77" s="38">
        <v>1872</v>
      </c>
    </row>
    <row r="78" ht="27" spans="1:7">
      <c r="A78" s="38"/>
      <c r="B78" s="53" t="s">
        <v>227</v>
      </c>
      <c r="C78" s="35" t="s">
        <v>228</v>
      </c>
      <c r="D78" s="35"/>
      <c r="E78" s="38" t="s">
        <v>34</v>
      </c>
      <c r="F78" s="35"/>
      <c r="G78" s="92">
        <f>G77*0.2</f>
        <v>374.4</v>
      </c>
    </row>
    <row r="79" ht="27" spans="1:7">
      <c r="A79" s="38">
        <v>51</v>
      </c>
      <c r="B79" s="53" t="s">
        <v>229</v>
      </c>
      <c r="C79" s="35" t="s">
        <v>230</v>
      </c>
      <c r="D79" s="35" t="s">
        <v>231</v>
      </c>
      <c r="E79" s="38" t="s">
        <v>34</v>
      </c>
      <c r="F79" s="35"/>
      <c r="G79" s="38">
        <v>1300</v>
      </c>
    </row>
    <row r="80" ht="27" spans="1:8">
      <c r="A80" s="38"/>
      <c r="B80" s="53" t="s">
        <v>232</v>
      </c>
      <c r="C80" s="35" t="s">
        <v>233</v>
      </c>
      <c r="D80" s="35"/>
      <c r="E80" s="38" t="s">
        <v>34</v>
      </c>
      <c r="F80" s="35"/>
      <c r="G80" s="38"/>
      <c r="H80" s="3" t="s">
        <v>234</v>
      </c>
    </row>
    <row r="81" ht="27" spans="1:7">
      <c r="A81" s="38">
        <v>52</v>
      </c>
      <c r="B81" s="53" t="s">
        <v>235</v>
      </c>
      <c r="C81" s="35" t="s">
        <v>236</v>
      </c>
      <c r="D81" s="35" t="s">
        <v>237</v>
      </c>
      <c r="E81" s="38" t="s">
        <v>34</v>
      </c>
      <c r="F81" s="35"/>
      <c r="G81" s="38">
        <v>786</v>
      </c>
    </row>
    <row r="82" ht="27" spans="1:7">
      <c r="A82" s="38"/>
      <c r="B82" s="53" t="s">
        <v>238</v>
      </c>
      <c r="C82" s="35" t="s">
        <v>239</v>
      </c>
      <c r="D82" s="35"/>
      <c r="E82" s="38" t="s">
        <v>34</v>
      </c>
      <c r="F82" s="35"/>
      <c r="G82" s="92">
        <f>G81*0.2</f>
        <v>157.2</v>
      </c>
    </row>
    <row r="83" ht="40.5" spans="1:7">
      <c r="A83" s="38">
        <v>53</v>
      </c>
      <c r="B83" s="53" t="s">
        <v>240</v>
      </c>
      <c r="C83" s="35" t="s">
        <v>241</v>
      </c>
      <c r="D83" s="35" t="s">
        <v>242</v>
      </c>
      <c r="E83" s="38" t="s">
        <v>34</v>
      </c>
      <c r="F83" s="35" t="s">
        <v>243</v>
      </c>
      <c r="G83" s="38">
        <v>1935</v>
      </c>
    </row>
    <row r="84" ht="27" spans="1:7">
      <c r="A84" s="38"/>
      <c r="B84" s="53" t="s">
        <v>244</v>
      </c>
      <c r="C84" s="35" t="s">
        <v>245</v>
      </c>
      <c r="D84" s="35"/>
      <c r="E84" s="38" t="s">
        <v>34</v>
      </c>
      <c r="F84" s="35"/>
      <c r="G84" s="38">
        <f>G83*0.2</f>
        <v>387</v>
      </c>
    </row>
    <row r="85" ht="40.5" spans="1:7">
      <c r="A85" s="38">
        <v>54</v>
      </c>
      <c r="B85" s="53" t="s">
        <v>246</v>
      </c>
      <c r="C85" s="35" t="s">
        <v>247</v>
      </c>
      <c r="D85" s="35" t="s">
        <v>248</v>
      </c>
      <c r="E85" s="38" t="s">
        <v>34</v>
      </c>
      <c r="F85" s="35"/>
      <c r="G85" s="38">
        <v>900</v>
      </c>
    </row>
    <row r="86" ht="27" spans="1:7">
      <c r="A86" s="38"/>
      <c r="B86" s="53" t="s">
        <v>249</v>
      </c>
      <c r="C86" s="35" t="s">
        <v>250</v>
      </c>
      <c r="D86" s="35"/>
      <c r="E86" s="38" t="s">
        <v>34</v>
      </c>
      <c r="F86" s="35"/>
      <c r="G86" s="38">
        <f>G85*0.2</f>
        <v>180</v>
      </c>
    </row>
    <row r="87" ht="40.5" spans="1:7">
      <c r="A87" s="38">
        <v>55</v>
      </c>
      <c r="B87" s="53" t="s">
        <v>251</v>
      </c>
      <c r="C87" s="35" t="s">
        <v>252</v>
      </c>
      <c r="D87" s="35" t="s">
        <v>253</v>
      </c>
      <c r="E87" s="38" t="s">
        <v>34</v>
      </c>
      <c r="F87" s="35"/>
      <c r="G87" s="38">
        <v>2178</v>
      </c>
    </row>
    <row r="88" ht="27" spans="1:7">
      <c r="A88" s="38"/>
      <c r="B88" s="53" t="s">
        <v>254</v>
      </c>
      <c r="C88" s="35" t="s">
        <v>255</v>
      </c>
      <c r="D88" s="35"/>
      <c r="E88" s="38" t="s">
        <v>34</v>
      </c>
      <c r="F88" s="35"/>
      <c r="G88" s="38">
        <v>435</v>
      </c>
    </row>
    <row r="89" ht="27" spans="1:7">
      <c r="A89" s="38">
        <v>56</v>
      </c>
      <c r="B89" s="53" t="s">
        <v>256</v>
      </c>
      <c r="C89" s="35" t="s">
        <v>257</v>
      </c>
      <c r="D89" s="35" t="s">
        <v>258</v>
      </c>
      <c r="E89" s="38" t="s">
        <v>34</v>
      </c>
      <c r="F89" s="35"/>
      <c r="G89" s="38">
        <v>2470</v>
      </c>
    </row>
    <row r="90" ht="27" spans="1:7">
      <c r="A90" s="38"/>
      <c r="B90" s="53" t="s">
        <v>259</v>
      </c>
      <c r="C90" s="35" t="s">
        <v>260</v>
      </c>
      <c r="D90" s="35"/>
      <c r="E90" s="38" t="s">
        <v>34</v>
      </c>
      <c r="F90" s="35"/>
      <c r="G90" s="38">
        <f>G89*0.2</f>
        <v>494</v>
      </c>
    </row>
    <row r="91" ht="27" spans="1:7">
      <c r="A91" s="38">
        <v>57</v>
      </c>
      <c r="B91" s="53" t="s">
        <v>261</v>
      </c>
      <c r="C91" s="35" t="s">
        <v>262</v>
      </c>
      <c r="D91" s="35" t="s">
        <v>263</v>
      </c>
      <c r="E91" s="38" t="s">
        <v>34</v>
      </c>
      <c r="F91" s="35" t="s">
        <v>264</v>
      </c>
      <c r="G91" s="38">
        <v>800</v>
      </c>
    </row>
    <row r="92" ht="27" spans="1:7">
      <c r="A92" s="38"/>
      <c r="B92" s="53" t="s">
        <v>265</v>
      </c>
      <c r="C92" s="35" t="s">
        <v>266</v>
      </c>
      <c r="D92" s="35"/>
      <c r="E92" s="38" t="s">
        <v>34</v>
      </c>
      <c r="F92" s="35"/>
      <c r="G92" s="38">
        <f>G91*0.2</f>
        <v>160</v>
      </c>
    </row>
    <row r="93" ht="27" spans="1:7">
      <c r="A93" s="38">
        <v>58</v>
      </c>
      <c r="B93" s="53" t="s">
        <v>267</v>
      </c>
      <c r="C93" s="35" t="s">
        <v>268</v>
      </c>
      <c r="D93" s="35" t="s">
        <v>269</v>
      </c>
      <c r="E93" s="38" t="s">
        <v>34</v>
      </c>
      <c r="F93" s="35"/>
      <c r="G93" s="38">
        <v>1700</v>
      </c>
    </row>
    <row r="94" ht="27" spans="1:7">
      <c r="A94" s="38"/>
      <c r="B94" s="53" t="s">
        <v>270</v>
      </c>
      <c r="C94" s="35" t="s">
        <v>271</v>
      </c>
      <c r="D94" s="35"/>
      <c r="E94" s="38" t="s">
        <v>34</v>
      </c>
      <c r="F94" s="35"/>
      <c r="G94" s="38">
        <f>G93*0.2</f>
        <v>340</v>
      </c>
    </row>
    <row r="95" ht="40.5" spans="1:7">
      <c r="A95" s="38">
        <v>59</v>
      </c>
      <c r="B95" s="53" t="s">
        <v>272</v>
      </c>
      <c r="C95" s="35" t="s">
        <v>273</v>
      </c>
      <c r="D95" s="35" t="s">
        <v>274</v>
      </c>
      <c r="E95" s="38" t="s">
        <v>34</v>
      </c>
      <c r="F95" s="35"/>
      <c r="G95" s="38">
        <v>1072</v>
      </c>
    </row>
    <row r="96" ht="27" spans="1:7">
      <c r="A96" s="38"/>
      <c r="B96" s="53" t="s">
        <v>275</v>
      </c>
      <c r="C96" s="35" t="s">
        <v>276</v>
      </c>
      <c r="D96" s="35"/>
      <c r="E96" s="38" t="s">
        <v>34</v>
      </c>
      <c r="F96" s="35"/>
      <c r="G96" s="92">
        <f>G95*0.2</f>
        <v>214.4</v>
      </c>
    </row>
    <row r="97" ht="40.5" spans="1:7">
      <c r="A97" s="38">
        <v>60</v>
      </c>
      <c r="B97" s="53" t="s">
        <v>277</v>
      </c>
      <c r="C97" s="35" t="s">
        <v>278</v>
      </c>
      <c r="D97" s="35" t="s">
        <v>279</v>
      </c>
      <c r="E97" s="38" t="s">
        <v>34</v>
      </c>
      <c r="F97" s="35" t="s">
        <v>280</v>
      </c>
      <c r="G97" s="38">
        <v>1390</v>
      </c>
    </row>
    <row r="98" ht="27" spans="1:7">
      <c r="A98" s="38"/>
      <c r="B98" s="53" t="s">
        <v>281</v>
      </c>
      <c r="C98" s="35" t="s">
        <v>282</v>
      </c>
      <c r="D98" s="35"/>
      <c r="E98" s="38" t="s">
        <v>34</v>
      </c>
      <c r="F98" s="35"/>
      <c r="G98" s="38">
        <f>G97*0.2</f>
        <v>278</v>
      </c>
    </row>
    <row r="99" ht="27" spans="1:7">
      <c r="A99" s="38">
        <v>61</v>
      </c>
      <c r="B99" s="53" t="s">
        <v>283</v>
      </c>
      <c r="C99" s="35" t="s">
        <v>284</v>
      </c>
      <c r="D99" s="35" t="s">
        <v>285</v>
      </c>
      <c r="E99" s="38" t="s">
        <v>34</v>
      </c>
      <c r="F99" s="60"/>
      <c r="G99" s="38">
        <v>1000</v>
      </c>
    </row>
    <row r="100" ht="27" spans="1:7">
      <c r="A100" s="38"/>
      <c r="B100" s="53" t="s">
        <v>286</v>
      </c>
      <c r="C100" s="35" t="s">
        <v>287</v>
      </c>
      <c r="D100" s="35"/>
      <c r="E100" s="38" t="s">
        <v>34</v>
      </c>
      <c r="F100" s="60"/>
      <c r="G100" s="38">
        <f>G99*0.2</f>
        <v>200</v>
      </c>
    </row>
    <row r="101" ht="40.5" spans="1:7">
      <c r="A101" s="38">
        <v>62</v>
      </c>
      <c r="B101" s="53" t="s">
        <v>288</v>
      </c>
      <c r="C101" s="35" t="s">
        <v>289</v>
      </c>
      <c r="D101" s="35" t="s">
        <v>290</v>
      </c>
      <c r="E101" s="38" t="s">
        <v>34</v>
      </c>
      <c r="F101" s="35"/>
      <c r="G101" s="38">
        <v>940</v>
      </c>
    </row>
    <row r="102" ht="27" spans="1:7">
      <c r="A102" s="38"/>
      <c r="B102" s="53" t="s">
        <v>291</v>
      </c>
      <c r="C102" s="35" t="s">
        <v>292</v>
      </c>
      <c r="D102" s="35"/>
      <c r="E102" s="38" t="s">
        <v>34</v>
      </c>
      <c r="F102" s="35"/>
      <c r="G102" s="38">
        <f>G101*0.2</f>
        <v>188</v>
      </c>
    </row>
    <row r="103" ht="40.5" spans="1:8">
      <c r="A103" s="38">
        <v>63</v>
      </c>
      <c r="B103" s="53" t="s">
        <v>293</v>
      </c>
      <c r="C103" s="35" t="s">
        <v>294</v>
      </c>
      <c r="D103" s="35" t="s">
        <v>295</v>
      </c>
      <c r="E103" s="38" t="s">
        <v>34</v>
      </c>
      <c r="F103" s="35"/>
      <c r="G103" s="38">
        <v>2600</v>
      </c>
      <c r="H103" s="3" t="s">
        <v>296</v>
      </c>
    </row>
    <row r="104" ht="27" spans="1:7">
      <c r="A104" s="38"/>
      <c r="B104" s="53" t="s">
        <v>297</v>
      </c>
      <c r="C104" s="35" t="s">
        <v>298</v>
      </c>
      <c r="D104" s="35"/>
      <c r="E104" s="38" t="s">
        <v>34</v>
      </c>
      <c r="F104" s="35"/>
      <c r="G104" s="38">
        <f>G103*0.2</f>
        <v>520</v>
      </c>
    </row>
    <row r="105" ht="27" spans="1:7">
      <c r="A105" s="38">
        <v>64</v>
      </c>
      <c r="B105" s="53" t="s">
        <v>299</v>
      </c>
      <c r="C105" s="35" t="s">
        <v>300</v>
      </c>
      <c r="D105" s="35" t="s">
        <v>301</v>
      </c>
      <c r="E105" s="38" t="s">
        <v>34</v>
      </c>
      <c r="F105" s="35"/>
      <c r="G105" s="38">
        <v>720</v>
      </c>
    </row>
    <row r="106" ht="27" spans="1:7">
      <c r="A106" s="38"/>
      <c r="B106" s="53" t="s">
        <v>302</v>
      </c>
      <c r="C106" s="35" t="s">
        <v>303</v>
      </c>
      <c r="D106" s="35"/>
      <c r="E106" s="38" t="s">
        <v>34</v>
      </c>
      <c r="F106" s="35"/>
      <c r="G106" s="38">
        <f>G105*0.2</f>
        <v>144</v>
      </c>
    </row>
    <row r="107" ht="40.5" spans="1:7">
      <c r="A107" s="38">
        <v>65</v>
      </c>
      <c r="B107" s="53" t="s">
        <v>304</v>
      </c>
      <c r="C107" s="35" t="s">
        <v>305</v>
      </c>
      <c r="D107" s="35" t="s">
        <v>306</v>
      </c>
      <c r="E107" s="38" t="s">
        <v>34</v>
      </c>
      <c r="F107" s="35"/>
      <c r="G107" s="38">
        <v>1300</v>
      </c>
    </row>
    <row r="108" ht="27" spans="1:7">
      <c r="A108" s="38"/>
      <c r="B108" s="53" t="s">
        <v>307</v>
      </c>
      <c r="C108" s="35" t="s">
        <v>308</v>
      </c>
      <c r="D108" s="35"/>
      <c r="E108" s="38" t="s">
        <v>34</v>
      </c>
      <c r="F108" s="35"/>
      <c r="G108" s="38">
        <f>G107*0.2</f>
        <v>260</v>
      </c>
    </row>
    <row r="109" ht="27" spans="1:7">
      <c r="A109" s="38">
        <v>66</v>
      </c>
      <c r="B109" s="53" t="s">
        <v>309</v>
      </c>
      <c r="C109" s="35" t="s">
        <v>310</v>
      </c>
      <c r="D109" s="35" t="s">
        <v>311</v>
      </c>
      <c r="E109" s="38" t="s">
        <v>34</v>
      </c>
      <c r="F109" s="35"/>
      <c r="G109" s="38">
        <v>1120</v>
      </c>
    </row>
    <row r="110" ht="27" spans="1:7">
      <c r="A110" s="38"/>
      <c r="B110" s="53" t="s">
        <v>312</v>
      </c>
      <c r="C110" s="35" t="s">
        <v>313</v>
      </c>
      <c r="D110" s="35"/>
      <c r="E110" s="38" t="s">
        <v>34</v>
      </c>
      <c r="F110" s="35"/>
      <c r="G110" s="38">
        <f>G109*0.2</f>
        <v>224</v>
      </c>
    </row>
    <row r="111" ht="40.5" spans="1:7">
      <c r="A111" s="38">
        <v>67</v>
      </c>
      <c r="B111" s="53" t="s">
        <v>314</v>
      </c>
      <c r="C111" s="35" t="s">
        <v>315</v>
      </c>
      <c r="D111" s="35" t="s">
        <v>316</v>
      </c>
      <c r="E111" s="38" t="s">
        <v>34</v>
      </c>
      <c r="F111" s="35"/>
      <c r="G111" s="38">
        <v>1430</v>
      </c>
    </row>
    <row r="112" ht="27" spans="1:7">
      <c r="A112" s="38"/>
      <c r="B112" s="53" t="s">
        <v>317</v>
      </c>
      <c r="C112" s="35" t="s">
        <v>318</v>
      </c>
      <c r="D112" s="35"/>
      <c r="E112" s="38" t="s">
        <v>34</v>
      </c>
      <c r="F112" s="35"/>
      <c r="G112" s="38">
        <f>G111*0.2</f>
        <v>286</v>
      </c>
    </row>
    <row r="113" ht="40.5" spans="1:7">
      <c r="A113" s="38">
        <v>68</v>
      </c>
      <c r="B113" s="53" t="s">
        <v>319</v>
      </c>
      <c r="C113" s="35" t="s">
        <v>320</v>
      </c>
      <c r="D113" s="35" t="s">
        <v>321</v>
      </c>
      <c r="E113" s="38" t="s">
        <v>34</v>
      </c>
      <c r="F113" s="35" t="s">
        <v>322</v>
      </c>
      <c r="G113" s="38">
        <v>1700</v>
      </c>
    </row>
    <row r="114" ht="27" spans="1:7">
      <c r="A114" s="38"/>
      <c r="B114" s="53" t="s">
        <v>323</v>
      </c>
      <c r="C114" s="35" t="s">
        <v>324</v>
      </c>
      <c r="D114" s="35"/>
      <c r="E114" s="38" t="s">
        <v>34</v>
      </c>
      <c r="F114" s="35"/>
      <c r="G114" s="38">
        <f>G113*0.2</f>
        <v>340</v>
      </c>
    </row>
    <row r="115" ht="75" customHeight="true" spans="1:8">
      <c r="A115" s="38">
        <v>69</v>
      </c>
      <c r="B115" s="53" t="s">
        <v>325</v>
      </c>
      <c r="C115" s="35" t="s">
        <v>326</v>
      </c>
      <c r="D115" s="35" t="s">
        <v>327</v>
      </c>
      <c r="E115" s="38" t="s">
        <v>34</v>
      </c>
      <c r="F115" s="35" t="s">
        <v>328</v>
      </c>
      <c r="G115" s="38">
        <v>3700</v>
      </c>
      <c r="H115" s="3" t="s">
        <v>329</v>
      </c>
    </row>
    <row r="116" ht="27" spans="1:7">
      <c r="A116" s="38"/>
      <c r="B116" s="53" t="s">
        <v>330</v>
      </c>
      <c r="C116" s="35" t="s">
        <v>331</v>
      </c>
      <c r="D116" s="35"/>
      <c r="E116" s="38" t="s">
        <v>34</v>
      </c>
      <c r="F116" s="35"/>
      <c r="G116" s="38">
        <f>G115*0.2</f>
        <v>740</v>
      </c>
    </row>
    <row r="117" ht="40.5" spans="1:7">
      <c r="A117" s="38">
        <v>70</v>
      </c>
      <c r="B117" s="53" t="s">
        <v>332</v>
      </c>
      <c r="C117" s="35" t="s">
        <v>333</v>
      </c>
      <c r="D117" s="35" t="s">
        <v>334</v>
      </c>
      <c r="E117" s="38" t="s">
        <v>34</v>
      </c>
      <c r="F117" s="35"/>
      <c r="G117" s="38">
        <v>1312</v>
      </c>
    </row>
    <row r="118" ht="27" spans="1:7">
      <c r="A118" s="38"/>
      <c r="B118" s="53" t="s">
        <v>335</v>
      </c>
      <c r="C118" s="35" t="s">
        <v>336</v>
      </c>
      <c r="D118" s="35"/>
      <c r="E118" s="38" t="s">
        <v>34</v>
      </c>
      <c r="F118" s="35"/>
      <c r="G118" s="92">
        <f>G117*0.2</f>
        <v>262.4</v>
      </c>
    </row>
    <row r="119" ht="40.5" spans="1:7">
      <c r="A119" s="38">
        <v>71</v>
      </c>
      <c r="B119" s="53" t="s">
        <v>337</v>
      </c>
      <c r="C119" s="35" t="s">
        <v>338</v>
      </c>
      <c r="D119" s="35" t="s">
        <v>339</v>
      </c>
      <c r="E119" s="38" t="s">
        <v>34</v>
      </c>
      <c r="F119" s="35"/>
      <c r="G119" s="38">
        <v>1920</v>
      </c>
    </row>
    <row r="120" ht="27" spans="1:7">
      <c r="A120" s="38"/>
      <c r="B120" s="53" t="s">
        <v>340</v>
      </c>
      <c r="C120" s="35" t="s">
        <v>341</v>
      </c>
      <c r="D120" s="35"/>
      <c r="E120" s="38" t="s">
        <v>34</v>
      </c>
      <c r="F120" s="35"/>
      <c r="G120" s="92">
        <f>G119*0.2</f>
        <v>384</v>
      </c>
    </row>
    <row r="121" ht="40.5" spans="1:7">
      <c r="A121" s="38">
        <v>72</v>
      </c>
      <c r="B121" s="53" t="s">
        <v>342</v>
      </c>
      <c r="C121" s="35" t="s">
        <v>343</v>
      </c>
      <c r="D121" s="35" t="s">
        <v>344</v>
      </c>
      <c r="E121" s="38" t="s">
        <v>34</v>
      </c>
      <c r="F121" s="35"/>
      <c r="G121" s="38">
        <v>360</v>
      </c>
    </row>
    <row r="122" ht="27" spans="1:8">
      <c r="A122" s="38"/>
      <c r="B122" s="53" t="s">
        <v>345</v>
      </c>
      <c r="C122" s="35" t="s">
        <v>346</v>
      </c>
      <c r="D122" s="35"/>
      <c r="E122" s="38" t="s">
        <v>34</v>
      </c>
      <c r="F122" s="35"/>
      <c r="G122" s="38">
        <f>G121*0.2</f>
        <v>72</v>
      </c>
      <c r="H122" s="3" t="s">
        <v>347</v>
      </c>
    </row>
    <row r="123" ht="40.5" spans="1:7">
      <c r="A123" s="38"/>
      <c r="B123" s="53" t="s">
        <v>348</v>
      </c>
      <c r="C123" s="35" t="s">
        <v>349</v>
      </c>
      <c r="D123" s="35"/>
      <c r="E123" s="38" t="s">
        <v>34</v>
      </c>
      <c r="F123" s="35"/>
      <c r="G123" s="92">
        <f>G121*0.3</f>
        <v>108</v>
      </c>
    </row>
    <row r="124" ht="27" spans="1:7">
      <c r="A124" s="38">
        <v>73</v>
      </c>
      <c r="B124" s="103" t="s">
        <v>350</v>
      </c>
      <c r="C124" s="35" t="s">
        <v>351</v>
      </c>
      <c r="D124" s="35" t="s">
        <v>352</v>
      </c>
      <c r="E124" s="38" t="s">
        <v>34</v>
      </c>
      <c r="F124" s="35"/>
      <c r="G124" s="38">
        <v>1998</v>
      </c>
    </row>
    <row r="125" ht="27" spans="1:7">
      <c r="A125" s="38"/>
      <c r="B125" s="53" t="s">
        <v>353</v>
      </c>
      <c r="C125" s="35" t="s">
        <v>354</v>
      </c>
      <c r="D125" s="35"/>
      <c r="E125" s="38" t="s">
        <v>34</v>
      </c>
      <c r="F125" s="35"/>
      <c r="G125" s="38">
        <v>399</v>
      </c>
    </row>
    <row r="126" ht="27" spans="1:7">
      <c r="A126" s="38">
        <v>74</v>
      </c>
      <c r="B126" s="53" t="s">
        <v>355</v>
      </c>
      <c r="C126" s="35" t="s">
        <v>356</v>
      </c>
      <c r="D126" s="35" t="s">
        <v>357</v>
      </c>
      <c r="E126" s="38" t="s">
        <v>34</v>
      </c>
      <c r="F126" s="35"/>
      <c r="G126" s="38">
        <v>700</v>
      </c>
    </row>
    <row r="127" ht="27" spans="1:7">
      <c r="A127" s="38"/>
      <c r="B127" s="53" t="s">
        <v>358</v>
      </c>
      <c r="C127" s="35" t="s">
        <v>359</v>
      </c>
      <c r="D127" s="35"/>
      <c r="E127" s="38" t="s">
        <v>34</v>
      </c>
      <c r="F127" s="35"/>
      <c r="G127" s="38">
        <f>G126*0.2</f>
        <v>140</v>
      </c>
    </row>
    <row r="128" ht="27" spans="1:7">
      <c r="A128" s="38"/>
      <c r="B128" s="53" t="s">
        <v>360</v>
      </c>
      <c r="C128" s="35" t="s">
        <v>361</v>
      </c>
      <c r="D128" s="35"/>
      <c r="E128" s="38" t="s">
        <v>34</v>
      </c>
      <c r="F128" s="35"/>
      <c r="G128" s="38">
        <f>G126</f>
        <v>700</v>
      </c>
    </row>
    <row r="129" ht="40.5" spans="1:7">
      <c r="A129" s="38">
        <v>75</v>
      </c>
      <c r="B129" s="53" t="s">
        <v>362</v>
      </c>
      <c r="C129" s="35" t="s">
        <v>363</v>
      </c>
      <c r="D129" s="35" t="s">
        <v>364</v>
      </c>
      <c r="E129" s="38" t="s">
        <v>34</v>
      </c>
      <c r="F129" s="35"/>
      <c r="G129" s="38">
        <v>2150</v>
      </c>
    </row>
    <row r="130" ht="27" spans="1:7">
      <c r="A130" s="38"/>
      <c r="B130" s="53" t="s">
        <v>365</v>
      </c>
      <c r="C130" s="35" t="s">
        <v>366</v>
      </c>
      <c r="D130" s="35"/>
      <c r="E130" s="38" t="s">
        <v>34</v>
      </c>
      <c r="F130" s="35"/>
      <c r="G130" s="38">
        <f>G129*0.2</f>
        <v>430</v>
      </c>
    </row>
    <row r="131" ht="27" spans="1:7">
      <c r="A131" s="38">
        <v>76</v>
      </c>
      <c r="B131" s="53" t="s">
        <v>367</v>
      </c>
      <c r="C131" s="35" t="s">
        <v>368</v>
      </c>
      <c r="D131" s="35" t="s">
        <v>369</v>
      </c>
      <c r="E131" s="38" t="s">
        <v>34</v>
      </c>
      <c r="F131" s="35"/>
      <c r="G131" s="38">
        <v>962</v>
      </c>
    </row>
    <row r="132" ht="27" spans="1:7">
      <c r="A132" s="38"/>
      <c r="B132" s="53" t="s">
        <v>370</v>
      </c>
      <c r="C132" s="35" t="s">
        <v>371</v>
      </c>
      <c r="D132" s="35"/>
      <c r="E132" s="93" t="s">
        <v>34</v>
      </c>
      <c r="F132" s="35"/>
      <c r="G132" s="92">
        <f t="shared" ref="G132:G137" si="0">G131*0.2</f>
        <v>192.4</v>
      </c>
    </row>
    <row r="133" ht="40.5" spans="1:7">
      <c r="A133" s="38">
        <v>77</v>
      </c>
      <c r="B133" s="53" t="s">
        <v>372</v>
      </c>
      <c r="C133" s="35" t="s">
        <v>373</v>
      </c>
      <c r="D133" s="35" t="s">
        <v>374</v>
      </c>
      <c r="E133" s="38" t="s">
        <v>34</v>
      </c>
      <c r="F133" s="35" t="s">
        <v>375</v>
      </c>
      <c r="G133" s="38">
        <v>2930</v>
      </c>
    </row>
    <row r="134" ht="27" spans="1:7">
      <c r="A134" s="38"/>
      <c r="B134" s="53" t="s">
        <v>376</v>
      </c>
      <c r="C134" s="35" t="s">
        <v>377</v>
      </c>
      <c r="D134" s="35"/>
      <c r="E134" s="38" t="s">
        <v>34</v>
      </c>
      <c r="F134" s="35"/>
      <c r="G134" s="38">
        <f t="shared" si="0"/>
        <v>586</v>
      </c>
    </row>
    <row r="135" ht="27" spans="1:7">
      <c r="A135" s="38"/>
      <c r="B135" s="53" t="s">
        <v>378</v>
      </c>
      <c r="C135" s="35" t="s">
        <v>379</v>
      </c>
      <c r="D135" s="35"/>
      <c r="E135" s="38" t="s">
        <v>34</v>
      </c>
      <c r="F135" s="35"/>
      <c r="G135" s="38">
        <v>2930</v>
      </c>
    </row>
    <row r="136" ht="40.5" spans="1:7">
      <c r="A136" s="38">
        <v>78</v>
      </c>
      <c r="B136" s="53" t="s">
        <v>380</v>
      </c>
      <c r="C136" s="35" t="s">
        <v>381</v>
      </c>
      <c r="D136" s="35" t="s">
        <v>382</v>
      </c>
      <c r="E136" s="38" t="s">
        <v>34</v>
      </c>
      <c r="F136" s="35"/>
      <c r="G136" s="38">
        <v>1060</v>
      </c>
    </row>
    <row r="137" ht="27" spans="1:7">
      <c r="A137" s="38"/>
      <c r="B137" s="53" t="s">
        <v>383</v>
      </c>
      <c r="C137" s="35" t="s">
        <v>384</v>
      </c>
      <c r="D137" s="35"/>
      <c r="E137" s="38" t="s">
        <v>34</v>
      </c>
      <c r="F137" s="35"/>
      <c r="G137" s="38">
        <f t="shared" si="0"/>
        <v>212</v>
      </c>
    </row>
    <row r="138" ht="27" spans="1:7">
      <c r="A138" s="38">
        <v>79</v>
      </c>
      <c r="B138" s="53" t="s">
        <v>385</v>
      </c>
      <c r="C138" s="35" t="s">
        <v>386</v>
      </c>
      <c r="D138" s="35" t="s">
        <v>387</v>
      </c>
      <c r="E138" s="38" t="s">
        <v>34</v>
      </c>
      <c r="F138" s="35"/>
      <c r="G138" s="38">
        <v>790</v>
      </c>
    </row>
    <row r="139" ht="27" spans="1:7">
      <c r="A139" s="38"/>
      <c r="B139" s="53" t="s">
        <v>388</v>
      </c>
      <c r="C139" s="35" t="s">
        <v>389</v>
      </c>
      <c r="D139" s="35"/>
      <c r="E139" s="38" t="s">
        <v>34</v>
      </c>
      <c r="F139" s="35"/>
      <c r="G139" s="38">
        <f>G138*0.2</f>
        <v>158</v>
      </c>
    </row>
    <row r="140" ht="27" spans="1:7">
      <c r="A140" s="38">
        <v>80</v>
      </c>
      <c r="B140" s="53" t="s">
        <v>390</v>
      </c>
      <c r="C140" s="35" t="s">
        <v>391</v>
      </c>
      <c r="D140" s="35" t="s">
        <v>392</v>
      </c>
      <c r="E140" s="38" t="s">
        <v>34</v>
      </c>
      <c r="F140" s="35"/>
      <c r="G140" s="38">
        <v>818</v>
      </c>
    </row>
    <row r="141" ht="27" spans="1:7">
      <c r="A141" s="38"/>
      <c r="B141" s="53" t="s">
        <v>393</v>
      </c>
      <c r="C141" s="35" t="s">
        <v>394</v>
      </c>
      <c r="D141" s="35"/>
      <c r="E141" s="38" t="s">
        <v>34</v>
      </c>
      <c r="F141" s="35"/>
      <c r="G141" s="38">
        <v>163</v>
      </c>
    </row>
    <row r="142" ht="27" spans="1:7">
      <c r="A142" s="38"/>
      <c r="B142" s="53" t="s">
        <v>395</v>
      </c>
      <c r="C142" s="35" t="s">
        <v>396</v>
      </c>
      <c r="D142" s="35"/>
      <c r="E142" s="38" t="s">
        <v>34</v>
      </c>
      <c r="F142" s="35"/>
      <c r="G142" s="38">
        <v>818</v>
      </c>
    </row>
    <row r="143" ht="27" spans="1:7">
      <c r="A143" s="38">
        <v>81</v>
      </c>
      <c r="B143" s="53" t="s">
        <v>397</v>
      </c>
      <c r="C143" s="35" t="s">
        <v>398</v>
      </c>
      <c r="D143" s="35" t="s">
        <v>399</v>
      </c>
      <c r="E143" s="38" t="s">
        <v>34</v>
      </c>
      <c r="F143" s="35"/>
      <c r="G143" s="38">
        <v>392</v>
      </c>
    </row>
    <row r="144" ht="27" spans="1:7">
      <c r="A144" s="38"/>
      <c r="B144" s="53" t="s">
        <v>400</v>
      </c>
      <c r="C144" s="35" t="s">
        <v>401</v>
      </c>
      <c r="D144" s="35"/>
      <c r="E144" s="38" t="s">
        <v>34</v>
      </c>
      <c r="F144" s="35"/>
      <c r="G144" s="92">
        <f>G143*0.2</f>
        <v>78.4</v>
      </c>
    </row>
    <row r="145" ht="40.5" spans="1:7">
      <c r="A145" s="38">
        <v>82</v>
      </c>
      <c r="B145" s="53" t="s">
        <v>402</v>
      </c>
      <c r="C145" s="35" t="s">
        <v>403</v>
      </c>
      <c r="D145" s="35" t="s">
        <v>404</v>
      </c>
      <c r="E145" s="38" t="s">
        <v>34</v>
      </c>
      <c r="F145" s="35" t="s">
        <v>405</v>
      </c>
      <c r="G145" s="38">
        <v>1093</v>
      </c>
    </row>
    <row r="146" ht="27" spans="1:7">
      <c r="A146" s="38"/>
      <c r="B146" s="53" t="s">
        <v>406</v>
      </c>
      <c r="C146" s="35" t="s">
        <v>407</v>
      </c>
      <c r="D146" s="35"/>
      <c r="E146" s="38" t="s">
        <v>34</v>
      </c>
      <c r="F146" s="35"/>
      <c r="G146" s="38">
        <v>218</v>
      </c>
    </row>
    <row r="147" ht="27" spans="1:7">
      <c r="A147" s="38">
        <v>83</v>
      </c>
      <c r="B147" s="53" t="s">
        <v>408</v>
      </c>
      <c r="C147" s="35" t="s">
        <v>409</v>
      </c>
      <c r="D147" s="35" t="s">
        <v>410</v>
      </c>
      <c r="E147" s="38" t="s">
        <v>34</v>
      </c>
      <c r="F147" s="35"/>
      <c r="G147" s="38">
        <v>1050</v>
      </c>
    </row>
    <row r="148" ht="27" spans="1:7">
      <c r="A148" s="38"/>
      <c r="B148" s="53" t="s">
        <v>411</v>
      </c>
      <c r="C148" s="35" t="s">
        <v>412</v>
      </c>
      <c r="D148" s="35"/>
      <c r="E148" s="38" t="s">
        <v>34</v>
      </c>
      <c r="F148" s="35"/>
      <c r="G148" s="92">
        <v>210</v>
      </c>
    </row>
    <row r="149" ht="27" spans="1:7">
      <c r="A149" s="38"/>
      <c r="B149" s="53" t="s">
        <v>413</v>
      </c>
      <c r="C149" s="35" t="s">
        <v>414</v>
      </c>
      <c r="D149" s="35"/>
      <c r="E149" s="38" t="s">
        <v>34</v>
      </c>
      <c r="F149" s="35"/>
      <c r="G149" s="38">
        <f>G147</f>
        <v>1050</v>
      </c>
    </row>
    <row r="150" ht="27" spans="1:7">
      <c r="A150" s="38"/>
      <c r="B150" s="53" t="s">
        <v>415</v>
      </c>
      <c r="C150" s="35" t="s">
        <v>416</v>
      </c>
      <c r="D150" s="35"/>
      <c r="E150" s="38" t="s">
        <v>34</v>
      </c>
      <c r="F150" s="35"/>
      <c r="G150" s="38">
        <f>G147</f>
        <v>1050</v>
      </c>
    </row>
    <row r="151" ht="27" spans="1:7">
      <c r="A151" s="38">
        <v>84</v>
      </c>
      <c r="B151" s="53" t="s">
        <v>417</v>
      </c>
      <c r="C151" s="35" t="s">
        <v>418</v>
      </c>
      <c r="D151" s="35" t="s">
        <v>419</v>
      </c>
      <c r="E151" s="38" t="s">
        <v>34</v>
      </c>
      <c r="F151" s="35"/>
      <c r="G151" s="38">
        <v>1300</v>
      </c>
    </row>
    <row r="152" ht="27" spans="1:7">
      <c r="A152" s="38"/>
      <c r="B152" s="53" t="s">
        <v>420</v>
      </c>
      <c r="C152" s="35" t="s">
        <v>421</v>
      </c>
      <c r="D152" s="35"/>
      <c r="E152" s="38" t="s">
        <v>34</v>
      </c>
      <c r="F152" s="35"/>
      <c r="G152" s="38">
        <f>G151*0.2</f>
        <v>260</v>
      </c>
    </row>
    <row r="153" ht="27" spans="1:7">
      <c r="A153" s="38"/>
      <c r="B153" s="53" t="s">
        <v>422</v>
      </c>
      <c r="C153" s="35" t="s">
        <v>423</v>
      </c>
      <c r="D153" s="35"/>
      <c r="E153" s="38" t="s">
        <v>34</v>
      </c>
      <c r="F153" s="35"/>
      <c r="G153" s="38">
        <v>600</v>
      </c>
    </row>
    <row r="154" ht="27" spans="1:7">
      <c r="A154" s="38">
        <v>85</v>
      </c>
      <c r="B154" s="53" t="s">
        <v>424</v>
      </c>
      <c r="C154" s="35" t="s">
        <v>425</v>
      </c>
      <c r="D154" s="35" t="s">
        <v>426</v>
      </c>
      <c r="E154" s="38" t="s">
        <v>34</v>
      </c>
      <c r="F154" s="35"/>
      <c r="G154" s="38">
        <v>790</v>
      </c>
    </row>
    <row r="155" ht="27" spans="1:7">
      <c r="A155" s="38"/>
      <c r="B155" s="53" t="s">
        <v>427</v>
      </c>
      <c r="C155" s="35" t="s">
        <v>428</v>
      </c>
      <c r="D155" s="35"/>
      <c r="E155" s="38" t="s">
        <v>34</v>
      </c>
      <c r="F155" s="35"/>
      <c r="G155" s="38">
        <f>G154*0.2</f>
        <v>158</v>
      </c>
    </row>
    <row r="156" ht="27" spans="1:7">
      <c r="A156" s="38"/>
      <c r="B156" s="53" t="s">
        <v>429</v>
      </c>
      <c r="C156" s="35" t="s">
        <v>430</v>
      </c>
      <c r="D156" s="35"/>
      <c r="E156" s="38" t="s">
        <v>34</v>
      </c>
      <c r="F156" s="35"/>
      <c r="G156" s="38">
        <f>G154-477</f>
        <v>313</v>
      </c>
    </row>
    <row r="157" ht="27" spans="1:7">
      <c r="A157" s="38">
        <v>86</v>
      </c>
      <c r="B157" s="53" t="s">
        <v>431</v>
      </c>
      <c r="C157" s="35" t="s">
        <v>432</v>
      </c>
      <c r="D157" s="35" t="s">
        <v>433</v>
      </c>
      <c r="E157" s="38" t="s">
        <v>164</v>
      </c>
      <c r="F157" s="35"/>
      <c r="G157" s="38">
        <v>550</v>
      </c>
    </row>
    <row r="158" ht="27" spans="1:7">
      <c r="A158" s="38"/>
      <c r="B158" s="53" t="s">
        <v>434</v>
      </c>
      <c r="C158" s="35" t="s">
        <v>435</v>
      </c>
      <c r="D158" s="35"/>
      <c r="E158" s="38" t="s">
        <v>164</v>
      </c>
      <c r="F158" s="35"/>
      <c r="G158" s="38">
        <f>G157*0.2</f>
        <v>110</v>
      </c>
    </row>
    <row r="159" ht="27" spans="1:7">
      <c r="A159" s="38">
        <v>87</v>
      </c>
      <c r="B159" s="53" t="s">
        <v>436</v>
      </c>
      <c r="C159" s="35" t="s">
        <v>437</v>
      </c>
      <c r="D159" s="35" t="s">
        <v>438</v>
      </c>
      <c r="E159" s="38" t="s">
        <v>164</v>
      </c>
      <c r="F159" s="35" t="s">
        <v>439</v>
      </c>
      <c r="G159" s="38">
        <f>G157*1.3</f>
        <v>715</v>
      </c>
    </row>
    <row r="160" ht="27" spans="1:7">
      <c r="A160" s="38"/>
      <c r="B160" s="53" t="s">
        <v>440</v>
      </c>
      <c r="C160" s="35" t="s">
        <v>441</v>
      </c>
      <c r="D160" s="35"/>
      <c r="E160" s="38" t="s">
        <v>164</v>
      </c>
      <c r="F160" s="35"/>
      <c r="G160" s="38">
        <f>G159*0.2</f>
        <v>143</v>
      </c>
    </row>
    <row r="161" ht="27" spans="1:7">
      <c r="A161" s="38">
        <v>88</v>
      </c>
      <c r="B161" s="53" t="s">
        <v>442</v>
      </c>
      <c r="C161" s="35" t="s">
        <v>443</v>
      </c>
      <c r="D161" s="35" t="s">
        <v>444</v>
      </c>
      <c r="E161" s="38" t="s">
        <v>164</v>
      </c>
      <c r="F161" s="35"/>
      <c r="G161" s="38">
        <v>383</v>
      </c>
    </row>
    <row r="162" ht="27" spans="1:7">
      <c r="A162" s="38"/>
      <c r="B162" s="53" t="s">
        <v>445</v>
      </c>
      <c r="C162" s="35" t="s">
        <v>446</v>
      </c>
      <c r="D162" s="35"/>
      <c r="E162" s="38" t="s">
        <v>164</v>
      </c>
      <c r="F162" s="35"/>
      <c r="G162" s="38">
        <v>76</v>
      </c>
    </row>
    <row r="163" ht="27" spans="1:7">
      <c r="A163" s="38">
        <v>89</v>
      </c>
      <c r="B163" s="53" t="s">
        <v>447</v>
      </c>
      <c r="C163" s="35" t="s">
        <v>448</v>
      </c>
      <c r="D163" s="35" t="s">
        <v>449</v>
      </c>
      <c r="E163" s="38" t="s">
        <v>34</v>
      </c>
      <c r="F163" s="35"/>
      <c r="G163" s="38">
        <v>2360</v>
      </c>
    </row>
    <row r="164" ht="27" spans="1:7">
      <c r="A164" s="38"/>
      <c r="B164" s="53" t="s">
        <v>450</v>
      </c>
      <c r="C164" s="35" t="s">
        <v>451</v>
      </c>
      <c r="D164" s="35"/>
      <c r="E164" s="38" t="s">
        <v>34</v>
      </c>
      <c r="F164" s="35"/>
      <c r="G164" s="38">
        <f>G163*0.2</f>
        <v>472</v>
      </c>
    </row>
    <row r="165" ht="27" spans="1:7">
      <c r="A165" s="38">
        <v>90</v>
      </c>
      <c r="B165" s="53" t="s">
        <v>452</v>
      </c>
      <c r="C165" s="35" t="s">
        <v>453</v>
      </c>
      <c r="D165" s="35" t="s">
        <v>454</v>
      </c>
      <c r="E165" s="38" t="s">
        <v>34</v>
      </c>
      <c r="F165" s="35"/>
      <c r="G165" s="38">
        <v>900</v>
      </c>
    </row>
    <row r="166" ht="27" spans="1:7">
      <c r="A166" s="38"/>
      <c r="B166" s="53" t="s">
        <v>455</v>
      </c>
      <c r="C166" s="35" t="s">
        <v>456</v>
      </c>
      <c r="D166" s="35"/>
      <c r="E166" s="38" t="s">
        <v>34</v>
      </c>
      <c r="F166" s="35"/>
      <c r="G166" s="38">
        <f>G165*0.2</f>
        <v>180</v>
      </c>
    </row>
    <row r="167" ht="27" spans="1:7">
      <c r="A167" s="38">
        <v>91</v>
      </c>
      <c r="B167" s="53" t="s">
        <v>457</v>
      </c>
      <c r="C167" s="35" t="s">
        <v>458</v>
      </c>
      <c r="D167" s="35" t="s">
        <v>459</v>
      </c>
      <c r="E167" s="38" t="s">
        <v>34</v>
      </c>
      <c r="F167" s="35"/>
      <c r="G167" s="38">
        <v>260</v>
      </c>
    </row>
    <row r="168" ht="27" spans="1:7">
      <c r="A168" s="38"/>
      <c r="B168" s="53" t="s">
        <v>460</v>
      </c>
      <c r="C168" s="35" t="s">
        <v>461</v>
      </c>
      <c r="D168" s="35"/>
      <c r="E168" s="38" t="s">
        <v>34</v>
      </c>
      <c r="F168" s="35"/>
      <c r="G168" s="38">
        <f>G167*0.2</f>
        <v>52</v>
      </c>
    </row>
    <row r="169" ht="27" spans="1:7">
      <c r="A169" s="38">
        <v>92</v>
      </c>
      <c r="B169" s="53" t="s">
        <v>462</v>
      </c>
      <c r="C169" s="35" t="s">
        <v>463</v>
      </c>
      <c r="D169" s="35" t="s">
        <v>464</v>
      </c>
      <c r="E169" s="38" t="s">
        <v>34</v>
      </c>
      <c r="F169" s="35"/>
      <c r="G169" s="38">
        <v>40</v>
      </c>
    </row>
    <row r="170" ht="27" spans="1:7">
      <c r="A170" s="38"/>
      <c r="B170" s="53" t="s">
        <v>465</v>
      </c>
      <c r="C170" s="35" t="s">
        <v>466</v>
      </c>
      <c r="D170" s="35"/>
      <c r="E170" s="38" t="s">
        <v>34</v>
      </c>
      <c r="F170" s="35"/>
      <c r="G170" s="38">
        <f>G169*0.2</f>
        <v>8</v>
      </c>
    </row>
    <row r="171" ht="27" spans="1:7">
      <c r="A171" s="38">
        <v>93</v>
      </c>
      <c r="B171" s="53" t="s">
        <v>467</v>
      </c>
      <c r="C171" s="35" t="s">
        <v>468</v>
      </c>
      <c r="D171" s="35" t="s">
        <v>469</v>
      </c>
      <c r="E171" s="38" t="s">
        <v>34</v>
      </c>
      <c r="F171" s="35"/>
      <c r="G171" s="38">
        <v>440</v>
      </c>
    </row>
    <row r="172" ht="27" spans="1:7">
      <c r="A172" s="38"/>
      <c r="B172" s="53" t="s">
        <v>470</v>
      </c>
      <c r="C172" s="35" t="s">
        <v>471</v>
      </c>
      <c r="D172" s="35"/>
      <c r="E172" s="38" t="s">
        <v>34</v>
      </c>
      <c r="F172" s="35"/>
      <c r="G172" s="38">
        <f>G171*0.2</f>
        <v>88</v>
      </c>
    </row>
    <row r="173" ht="27" spans="1:7">
      <c r="A173" s="38">
        <v>94</v>
      </c>
      <c r="B173" s="53" t="s">
        <v>472</v>
      </c>
      <c r="C173" s="35" t="s">
        <v>473</v>
      </c>
      <c r="D173" s="35" t="s">
        <v>474</v>
      </c>
      <c r="E173" s="38" t="s">
        <v>34</v>
      </c>
      <c r="F173" s="35"/>
      <c r="G173" s="38">
        <v>2100</v>
      </c>
    </row>
    <row r="174" ht="27" spans="1:7">
      <c r="A174" s="38"/>
      <c r="B174" s="53" t="s">
        <v>475</v>
      </c>
      <c r="C174" s="35" t="s">
        <v>476</v>
      </c>
      <c r="D174" s="35"/>
      <c r="E174" s="38" t="s">
        <v>34</v>
      </c>
      <c r="F174" s="35"/>
      <c r="G174" s="38">
        <f>G173*0.2</f>
        <v>420</v>
      </c>
    </row>
    <row r="175" ht="27" spans="1:7">
      <c r="A175" s="38">
        <v>95</v>
      </c>
      <c r="B175" s="53" t="s">
        <v>477</v>
      </c>
      <c r="C175" s="35" t="s">
        <v>478</v>
      </c>
      <c r="D175" s="35" t="s">
        <v>479</v>
      </c>
      <c r="E175" s="38" t="s">
        <v>34</v>
      </c>
      <c r="F175" s="35"/>
      <c r="G175" s="38">
        <v>4000</v>
      </c>
    </row>
    <row r="176" ht="27" spans="1:7">
      <c r="A176" s="38"/>
      <c r="B176" s="53" t="s">
        <v>480</v>
      </c>
      <c r="C176" s="35" t="s">
        <v>481</v>
      </c>
      <c r="D176" s="35"/>
      <c r="E176" s="38" t="s">
        <v>34</v>
      </c>
      <c r="F176" s="35"/>
      <c r="G176" s="38">
        <f>G175*0.2</f>
        <v>800</v>
      </c>
    </row>
    <row r="177" ht="27" spans="1:7">
      <c r="A177" s="38">
        <v>96</v>
      </c>
      <c r="B177" s="53" t="s">
        <v>482</v>
      </c>
      <c r="C177" s="35" t="s">
        <v>483</v>
      </c>
      <c r="D177" s="35" t="s">
        <v>484</v>
      </c>
      <c r="E177" s="38" t="s">
        <v>34</v>
      </c>
      <c r="F177" s="35"/>
      <c r="G177" s="38">
        <v>3949</v>
      </c>
    </row>
    <row r="178" ht="27" spans="1:7">
      <c r="A178" s="38"/>
      <c r="B178" s="53" t="s">
        <v>485</v>
      </c>
      <c r="C178" s="35" t="s">
        <v>486</v>
      </c>
      <c r="D178" s="35"/>
      <c r="E178" s="38" t="s">
        <v>34</v>
      </c>
      <c r="F178" s="35"/>
      <c r="G178" s="38">
        <v>789</v>
      </c>
    </row>
    <row r="179" ht="27" spans="1:7">
      <c r="A179" s="38">
        <v>97</v>
      </c>
      <c r="B179" s="53" t="s">
        <v>487</v>
      </c>
      <c r="C179" s="35" t="s">
        <v>488</v>
      </c>
      <c r="D179" s="35" t="s">
        <v>489</v>
      </c>
      <c r="E179" s="38" t="s">
        <v>34</v>
      </c>
      <c r="F179" s="35"/>
      <c r="G179" s="38">
        <v>3084</v>
      </c>
    </row>
    <row r="180" ht="27" spans="1:7">
      <c r="A180" s="38"/>
      <c r="B180" s="53" t="s">
        <v>490</v>
      </c>
      <c r="C180" s="35" t="s">
        <v>491</v>
      </c>
      <c r="D180" s="35"/>
      <c r="E180" s="38" t="s">
        <v>34</v>
      </c>
      <c r="F180" s="35"/>
      <c r="G180" s="38">
        <v>616</v>
      </c>
    </row>
    <row r="181" ht="27" spans="1:7">
      <c r="A181" s="38">
        <v>98</v>
      </c>
      <c r="B181" s="53" t="s">
        <v>492</v>
      </c>
      <c r="C181" s="35" t="s">
        <v>493</v>
      </c>
      <c r="D181" s="35" t="s">
        <v>494</v>
      </c>
      <c r="E181" s="38" t="s">
        <v>34</v>
      </c>
      <c r="F181" s="35"/>
      <c r="G181" s="38">
        <v>267</v>
      </c>
    </row>
    <row r="182" ht="27" spans="1:7">
      <c r="A182" s="38"/>
      <c r="B182" s="53" t="s">
        <v>495</v>
      </c>
      <c r="C182" s="35" t="s">
        <v>496</v>
      </c>
      <c r="D182" s="35"/>
      <c r="E182" s="38" t="s">
        <v>34</v>
      </c>
      <c r="F182" s="35"/>
      <c r="G182" s="92">
        <f>G181*0.2</f>
        <v>53.4</v>
      </c>
    </row>
    <row r="183" ht="27" spans="1:7">
      <c r="A183" s="38">
        <v>99</v>
      </c>
      <c r="B183" s="53" t="s">
        <v>497</v>
      </c>
      <c r="C183" s="35" t="s">
        <v>498</v>
      </c>
      <c r="D183" s="35" t="s">
        <v>499</v>
      </c>
      <c r="E183" s="38" t="s">
        <v>34</v>
      </c>
      <c r="F183" s="35"/>
      <c r="G183" s="38">
        <v>550</v>
      </c>
    </row>
    <row r="184" ht="27" spans="1:7">
      <c r="A184" s="38"/>
      <c r="B184" s="53" t="s">
        <v>500</v>
      </c>
      <c r="C184" s="35" t="s">
        <v>501</v>
      </c>
      <c r="D184" s="35"/>
      <c r="E184" s="38" t="s">
        <v>34</v>
      </c>
      <c r="F184" s="35"/>
      <c r="G184" s="38">
        <f>G183*0.2</f>
        <v>110</v>
      </c>
    </row>
    <row r="185" ht="27" spans="1:7">
      <c r="A185" s="38">
        <v>100</v>
      </c>
      <c r="B185" s="53" t="s">
        <v>502</v>
      </c>
      <c r="C185" s="35" t="s">
        <v>503</v>
      </c>
      <c r="D185" s="35" t="s">
        <v>504</v>
      </c>
      <c r="E185" s="38" t="s">
        <v>34</v>
      </c>
      <c r="F185" s="35"/>
      <c r="G185" s="38">
        <v>1300</v>
      </c>
    </row>
    <row r="186" ht="27" spans="1:7">
      <c r="A186" s="38"/>
      <c r="B186" s="53" t="s">
        <v>505</v>
      </c>
      <c r="C186" s="35" t="s">
        <v>506</v>
      </c>
      <c r="D186" s="35"/>
      <c r="E186" s="38" t="s">
        <v>34</v>
      </c>
      <c r="F186" s="35"/>
      <c r="G186" s="38">
        <f>G185*0.2</f>
        <v>260</v>
      </c>
    </row>
    <row r="187" ht="27" spans="1:7">
      <c r="A187" s="38">
        <v>101</v>
      </c>
      <c r="B187" s="53" t="s">
        <v>507</v>
      </c>
      <c r="C187" s="35" t="s">
        <v>508</v>
      </c>
      <c r="D187" s="35" t="s">
        <v>509</v>
      </c>
      <c r="E187" s="38" t="s">
        <v>34</v>
      </c>
      <c r="F187" s="35"/>
      <c r="G187" s="38">
        <v>1998</v>
      </c>
    </row>
    <row r="188" ht="27" spans="1:7">
      <c r="A188" s="38"/>
      <c r="B188" s="53" t="s">
        <v>510</v>
      </c>
      <c r="C188" s="35" t="s">
        <v>511</v>
      </c>
      <c r="D188" s="35"/>
      <c r="E188" s="38" t="s">
        <v>34</v>
      </c>
      <c r="F188" s="35"/>
      <c r="G188" s="38">
        <v>399</v>
      </c>
    </row>
    <row r="189" ht="40.5" spans="1:7">
      <c r="A189" s="38">
        <v>102</v>
      </c>
      <c r="B189" s="53" t="s">
        <v>512</v>
      </c>
      <c r="C189" s="35" t="s">
        <v>513</v>
      </c>
      <c r="D189" s="35" t="s">
        <v>514</v>
      </c>
      <c r="E189" s="38" t="s">
        <v>34</v>
      </c>
      <c r="F189" s="35"/>
      <c r="G189" s="38">
        <v>1790</v>
      </c>
    </row>
    <row r="190" ht="27" spans="1:7">
      <c r="A190" s="38"/>
      <c r="B190" s="53" t="s">
        <v>515</v>
      </c>
      <c r="C190" s="35" t="s">
        <v>516</v>
      </c>
      <c r="D190" s="35"/>
      <c r="E190" s="38" t="s">
        <v>34</v>
      </c>
      <c r="F190" s="35"/>
      <c r="G190" s="38">
        <f>G189*0.2</f>
        <v>358</v>
      </c>
    </row>
    <row r="191" ht="27" spans="1:7">
      <c r="A191" s="38"/>
      <c r="B191" s="53" t="s">
        <v>517</v>
      </c>
      <c r="C191" s="35" t="s">
        <v>518</v>
      </c>
      <c r="D191" s="35"/>
      <c r="E191" s="38" t="s">
        <v>34</v>
      </c>
      <c r="F191" s="35"/>
      <c r="G191" s="38">
        <f>G189*0.3</f>
        <v>537</v>
      </c>
    </row>
    <row r="192" ht="27" spans="1:7">
      <c r="A192" s="38">
        <v>103</v>
      </c>
      <c r="B192" s="53" t="s">
        <v>519</v>
      </c>
      <c r="C192" s="35" t="s">
        <v>520</v>
      </c>
      <c r="D192" s="35" t="s">
        <v>521</v>
      </c>
      <c r="E192" s="38" t="s">
        <v>34</v>
      </c>
      <c r="F192" s="35"/>
      <c r="G192" s="38">
        <v>1062</v>
      </c>
    </row>
    <row r="193" ht="27" spans="1:7">
      <c r="A193" s="38"/>
      <c r="B193" s="53" t="s">
        <v>522</v>
      </c>
      <c r="C193" s="35" t="s">
        <v>523</v>
      </c>
      <c r="D193" s="35"/>
      <c r="E193" s="38" t="s">
        <v>34</v>
      </c>
      <c r="F193" s="35"/>
      <c r="G193" s="92">
        <f>G192*0.2</f>
        <v>212.4</v>
      </c>
    </row>
    <row r="194" ht="27" spans="1:7">
      <c r="A194" s="38">
        <v>104</v>
      </c>
      <c r="B194" s="53" t="s">
        <v>524</v>
      </c>
      <c r="C194" s="35" t="s">
        <v>525</v>
      </c>
      <c r="D194" s="35" t="s">
        <v>526</v>
      </c>
      <c r="E194" s="38" t="s">
        <v>34</v>
      </c>
      <c r="F194" s="35"/>
      <c r="G194" s="38">
        <v>550</v>
      </c>
    </row>
    <row r="195" ht="27" spans="1:7">
      <c r="A195" s="38"/>
      <c r="B195" s="53" t="s">
        <v>527</v>
      </c>
      <c r="C195" s="35" t="s">
        <v>528</v>
      </c>
      <c r="D195" s="35"/>
      <c r="E195" s="38" t="s">
        <v>34</v>
      </c>
      <c r="F195" s="35"/>
      <c r="G195" s="38">
        <f>G194*0.2</f>
        <v>110</v>
      </c>
    </row>
    <row r="196" ht="27" spans="1:8">
      <c r="A196" s="38">
        <v>105</v>
      </c>
      <c r="B196" s="53" t="s">
        <v>529</v>
      </c>
      <c r="C196" s="35" t="s">
        <v>530</v>
      </c>
      <c r="D196" s="35" t="s">
        <v>531</v>
      </c>
      <c r="E196" s="38" t="s">
        <v>34</v>
      </c>
      <c r="F196" s="35" t="s">
        <v>532</v>
      </c>
      <c r="G196" s="38">
        <v>1030</v>
      </c>
      <c r="H196" s="3" t="s">
        <v>533</v>
      </c>
    </row>
    <row r="197" ht="27" spans="1:7">
      <c r="A197" s="38"/>
      <c r="B197" s="53" t="s">
        <v>534</v>
      </c>
      <c r="C197" s="35" t="s">
        <v>535</v>
      </c>
      <c r="D197" s="35"/>
      <c r="E197" s="38" t="s">
        <v>34</v>
      </c>
      <c r="F197" s="35"/>
      <c r="G197" s="38">
        <f>G196*0.2</f>
        <v>206</v>
      </c>
    </row>
    <row r="198" ht="27" spans="1:7">
      <c r="A198" s="38"/>
      <c r="B198" s="53" t="s">
        <v>536</v>
      </c>
      <c r="C198" s="35" t="s">
        <v>537</v>
      </c>
      <c r="D198" s="35"/>
      <c r="E198" s="38" t="s">
        <v>34</v>
      </c>
      <c r="F198" s="35"/>
      <c r="G198" s="38">
        <v>1330</v>
      </c>
    </row>
    <row r="199" ht="27" spans="1:7">
      <c r="A199" s="38">
        <v>106</v>
      </c>
      <c r="B199" s="53" t="s">
        <v>538</v>
      </c>
      <c r="C199" s="35" t="s">
        <v>539</v>
      </c>
      <c r="D199" s="35" t="s">
        <v>540</v>
      </c>
      <c r="E199" s="38" t="s">
        <v>34</v>
      </c>
      <c r="F199" s="35"/>
      <c r="G199" s="38">
        <v>2052</v>
      </c>
    </row>
    <row r="200" ht="27" spans="1:7">
      <c r="A200" s="38"/>
      <c r="B200" s="53" t="s">
        <v>541</v>
      </c>
      <c r="C200" s="35" t="s">
        <v>542</v>
      </c>
      <c r="D200" s="35"/>
      <c r="E200" s="38" t="s">
        <v>34</v>
      </c>
      <c r="F200" s="35"/>
      <c r="G200" s="92">
        <f>G199*0.2</f>
        <v>410.4</v>
      </c>
    </row>
    <row r="201" ht="40.5" spans="1:7">
      <c r="A201" s="38">
        <v>107</v>
      </c>
      <c r="B201" s="53" t="s">
        <v>543</v>
      </c>
      <c r="C201" s="35" t="s">
        <v>544</v>
      </c>
      <c r="D201" s="35" t="s">
        <v>545</v>
      </c>
      <c r="E201" s="38" t="s">
        <v>34</v>
      </c>
      <c r="F201" s="35" t="s">
        <v>546</v>
      </c>
      <c r="G201" s="38">
        <v>2500</v>
      </c>
    </row>
    <row r="202" ht="27" spans="1:7">
      <c r="A202" s="38"/>
      <c r="B202" s="53" t="s">
        <v>547</v>
      </c>
      <c r="C202" s="35" t="s">
        <v>548</v>
      </c>
      <c r="D202" s="35"/>
      <c r="E202" s="38" t="s">
        <v>34</v>
      </c>
      <c r="F202" s="35"/>
      <c r="G202" s="38">
        <f>G201*0.2</f>
        <v>500</v>
      </c>
    </row>
    <row r="203" ht="40.5" spans="1:7">
      <c r="A203" s="38">
        <v>108</v>
      </c>
      <c r="B203" s="53" t="s">
        <v>549</v>
      </c>
      <c r="C203" s="35" t="s">
        <v>550</v>
      </c>
      <c r="D203" s="35" t="s">
        <v>551</v>
      </c>
      <c r="E203" s="38" t="s">
        <v>34</v>
      </c>
      <c r="F203" s="35"/>
      <c r="G203" s="94">
        <v>1295</v>
      </c>
    </row>
    <row r="204" ht="27" spans="1:7">
      <c r="A204" s="38"/>
      <c r="B204" s="53" t="s">
        <v>552</v>
      </c>
      <c r="C204" s="35" t="s">
        <v>553</v>
      </c>
      <c r="D204" s="35"/>
      <c r="E204" s="38" t="s">
        <v>34</v>
      </c>
      <c r="F204" s="35"/>
      <c r="G204" s="38">
        <f>G203*0.2</f>
        <v>259</v>
      </c>
    </row>
    <row r="205" ht="27" spans="1:7">
      <c r="A205" s="38"/>
      <c r="B205" s="53" t="s">
        <v>554</v>
      </c>
      <c r="C205" s="35" t="s">
        <v>555</v>
      </c>
      <c r="D205" s="35"/>
      <c r="E205" s="38" t="s">
        <v>34</v>
      </c>
      <c r="F205" s="35"/>
      <c r="G205" s="4">
        <v>388</v>
      </c>
    </row>
    <row r="206" ht="27" spans="1:7">
      <c r="A206" s="38">
        <v>109</v>
      </c>
      <c r="B206" s="53" t="s">
        <v>556</v>
      </c>
      <c r="C206" s="35" t="s">
        <v>557</v>
      </c>
      <c r="D206" s="35" t="s">
        <v>558</v>
      </c>
      <c r="E206" s="38" t="s">
        <v>34</v>
      </c>
      <c r="F206" s="35"/>
      <c r="G206" s="38">
        <v>1110</v>
      </c>
    </row>
    <row r="207" ht="27" spans="1:7">
      <c r="A207" s="38"/>
      <c r="B207" s="53" t="s">
        <v>559</v>
      </c>
      <c r="C207" s="35" t="s">
        <v>560</v>
      </c>
      <c r="D207" s="35"/>
      <c r="E207" s="38" t="s">
        <v>34</v>
      </c>
      <c r="F207" s="35"/>
      <c r="G207" s="38">
        <f>G206*0.2</f>
        <v>222</v>
      </c>
    </row>
    <row r="208" ht="27" spans="1:7">
      <c r="A208" s="38">
        <v>110</v>
      </c>
      <c r="B208" s="53" t="s">
        <v>561</v>
      </c>
      <c r="C208" s="35" t="s">
        <v>562</v>
      </c>
      <c r="D208" s="35" t="s">
        <v>563</v>
      </c>
      <c r="E208" s="38" t="s">
        <v>34</v>
      </c>
      <c r="F208" s="35"/>
      <c r="G208" s="38">
        <v>1190</v>
      </c>
    </row>
    <row r="209" ht="27" spans="1:7">
      <c r="A209" s="38"/>
      <c r="B209" s="53" t="s">
        <v>564</v>
      </c>
      <c r="C209" s="35" t="s">
        <v>565</v>
      </c>
      <c r="D209" s="35"/>
      <c r="E209" s="38" t="s">
        <v>34</v>
      </c>
      <c r="F209" s="35"/>
      <c r="G209" s="38">
        <f>G208*0.2</f>
        <v>238</v>
      </c>
    </row>
    <row r="210" ht="27" spans="1:7">
      <c r="A210" s="38">
        <v>111</v>
      </c>
      <c r="B210" s="53" t="s">
        <v>566</v>
      </c>
      <c r="C210" s="35" t="s">
        <v>567</v>
      </c>
      <c r="D210" s="35" t="s">
        <v>568</v>
      </c>
      <c r="E210" s="38" t="s">
        <v>34</v>
      </c>
      <c r="F210" s="35"/>
      <c r="G210" s="38">
        <v>1671</v>
      </c>
    </row>
    <row r="211" ht="27" spans="1:7">
      <c r="A211" s="38"/>
      <c r="B211" s="53" t="s">
        <v>569</v>
      </c>
      <c r="C211" s="35" t="s">
        <v>570</v>
      </c>
      <c r="D211" s="35"/>
      <c r="E211" s="38" t="s">
        <v>34</v>
      </c>
      <c r="F211" s="35"/>
      <c r="G211" s="92">
        <f>G210*0.2</f>
        <v>334.2</v>
      </c>
    </row>
    <row r="212" ht="40.5" spans="1:7">
      <c r="A212" s="38">
        <v>112</v>
      </c>
      <c r="B212" s="53" t="s">
        <v>571</v>
      </c>
      <c r="C212" s="35" t="s">
        <v>572</v>
      </c>
      <c r="D212" s="35" t="s">
        <v>573</v>
      </c>
      <c r="E212" s="38" t="s">
        <v>34</v>
      </c>
      <c r="F212" s="35" t="s">
        <v>574</v>
      </c>
      <c r="G212" s="38">
        <v>1300</v>
      </c>
    </row>
    <row r="213" ht="27" spans="1:7">
      <c r="A213" s="38"/>
      <c r="B213" s="53" t="s">
        <v>575</v>
      </c>
      <c r="C213" s="35" t="s">
        <v>576</v>
      </c>
      <c r="D213" s="35"/>
      <c r="E213" s="38" t="s">
        <v>34</v>
      </c>
      <c r="F213" s="35"/>
      <c r="G213" s="38">
        <f>G212*0.2</f>
        <v>260</v>
      </c>
    </row>
    <row r="214" ht="28" customHeight="true" spans="1:7">
      <c r="A214" s="38">
        <v>113</v>
      </c>
      <c r="B214" s="53" t="s">
        <v>577</v>
      </c>
      <c r="C214" s="35" t="s">
        <v>578</v>
      </c>
      <c r="D214" s="35" t="s">
        <v>579</v>
      </c>
      <c r="E214" s="38" t="s">
        <v>34</v>
      </c>
      <c r="F214" s="35"/>
      <c r="G214" s="38">
        <v>913</v>
      </c>
    </row>
    <row r="215" ht="27" spans="1:7">
      <c r="A215" s="38"/>
      <c r="B215" s="53" t="s">
        <v>580</v>
      </c>
      <c r="C215" s="35" t="s">
        <v>581</v>
      </c>
      <c r="D215" s="35"/>
      <c r="E215" s="38" t="s">
        <v>34</v>
      </c>
      <c r="F215" s="35"/>
      <c r="G215" s="38">
        <v>182</v>
      </c>
    </row>
    <row r="216" ht="27" spans="1:7">
      <c r="A216" s="38"/>
      <c r="B216" s="53" t="s">
        <v>582</v>
      </c>
      <c r="C216" s="35" t="s">
        <v>583</v>
      </c>
      <c r="D216" s="35"/>
      <c r="E216" s="38" t="s">
        <v>34</v>
      </c>
      <c r="F216" s="35"/>
      <c r="G216" s="38">
        <v>483</v>
      </c>
    </row>
    <row r="217" ht="27" spans="1:7">
      <c r="A217" s="38">
        <v>114</v>
      </c>
      <c r="B217" s="53" t="s">
        <v>584</v>
      </c>
      <c r="C217" s="35" t="s">
        <v>585</v>
      </c>
      <c r="D217" s="35" t="s">
        <v>586</v>
      </c>
      <c r="E217" s="38" t="s">
        <v>34</v>
      </c>
      <c r="F217" s="35"/>
      <c r="G217" s="38">
        <v>620</v>
      </c>
    </row>
    <row r="218" ht="27" spans="1:7">
      <c r="A218" s="38"/>
      <c r="B218" s="53" t="s">
        <v>587</v>
      </c>
      <c r="C218" s="35" t="s">
        <v>588</v>
      </c>
      <c r="D218" s="35"/>
      <c r="E218" s="38" t="s">
        <v>34</v>
      </c>
      <c r="F218" s="35"/>
      <c r="G218" s="38">
        <f>G217*0.2</f>
        <v>124</v>
      </c>
    </row>
    <row r="219" ht="27" spans="1:7">
      <c r="A219" s="38"/>
      <c r="B219" s="53" t="s">
        <v>589</v>
      </c>
      <c r="C219" s="35" t="s">
        <v>590</v>
      </c>
      <c r="D219" s="35"/>
      <c r="E219" s="38" t="s">
        <v>34</v>
      </c>
      <c r="F219" s="35"/>
      <c r="G219" s="38">
        <f>G217</f>
        <v>620</v>
      </c>
    </row>
    <row r="220" ht="27" spans="1:7">
      <c r="A220" s="38">
        <v>115</v>
      </c>
      <c r="B220" s="53" t="s">
        <v>591</v>
      </c>
      <c r="C220" s="35" t="s">
        <v>592</v>
      </c>
      <c r="D220" s="35" t="s">
        <v>593</v>
      </c>
      <c r="E220" s="38" t="s">
        <v>34</v>
      </c>
      <c r="F220" s="35"/>
      <c r="G220" s="38">
        <v>430</v>
      </c>
    </row>
    <row r="221" ht="27" spans="1:7">
      <c r="A221" s="38"/>
      <c r="B221" s="53" t="s">
        <v>594</v>
      </c>
      <c r="C221" s="35" t="s">
        <v>595</v>
      </c>
      <c r="D221" s="35"/>
      <c r="E221" s="38" t="s">
        <v>34</v>
      </c>
      <c r="F221" s="35"/>
      <c r="G221" s="38">
        <f>G220*0.2</f>
        <v>86</v>
      </c>
    </row>
    <row r="222" ht="27" spans="1:7">
      <c r="A222" s="38">
        <v>116</v>
      </c>
      <c r="B222" s="53" t="s">
        <v>596</v>
      </c>
      <c r="C222" s="35" t="s">
        <v>597</v>
      </c>
      <c r="D222" s="35" t="s">
        <v>598</v>
      </c>
      <c r="E222" s="38" t="s">
        <v>34</v>
      </c>
      <c r="F222" s="35"/>
      <c r="G222" s="38">
        <v>740</v>
      </c>
    </row>
    <row r="223" ht="27" spans="1:7">
      <c r="A223" s="38"/>
      <c r="B223" s="53" t="s">
        <v>599</v>
      </c>
      <c r="C223" s="35" t="s">
        <v>600</v>
      </c>
      <c r="D223" s="35"/>
      <c r="E223" s="38" t="s">
        <v>34</v>
      </c>
      <c r="F223" s="35"/>
      <c r="G223" s="38">
        <f>G222*0.2</f>
        <v>148</v>
      </c>
    </row>
    <row r="224" ht="27" spans="1:7">
      <c r="A224" s="38"/>
      <c r="B224" s="53" t="s">
        <v>601</v>
      </c>
      <c r="C224" s="35" t="s">
        <v>602</v>
      </c>
      <c r="D224" s="35"/>
      <c r="E224" s="38" t="s">
        <v>34</v>
      </c>
      <c r="F224" s="35"/>
      <c r="G224" s="38">
        <f>G222*0.3</f>
        <v>222</v>
      </c>
    </row>
    <row r="225" ht="27" spans="1:7">
      <c r="A225" s="38">
        <v>117</v>
      </c>
      <c r="B225" s="53" t="s">
        <v>603</v>
      </c>
      <c r="C225" s="35" t="s">
        <v>604</v>
      </c>
      <c r="D225" s="35" t="s">
        <v>605</v>
      </c>
      <c r="E225" s="38" t="s">
        <v>606</v>
      </c>
      <c r="F225" s="35"/>
      <c r="G225" s="38">
        <v>1250</v>
      </c>
    </row>
    <row r="226" ht="27" spans="1:7">
      <c r="A226" s="38"/>
      <c r="B226" s="53" t="s">
        <v>607</v>
      </c>
      <c r="C226" s="35" t="s">
        <v>608</v>
      </c>
      <c r="D226" s="35"/>
      <c r="E226" s="38" t="s">
        <v>606</v>
      </c>
      <c r="F226" s="35"/>
      <c r="G226" s="38">
        <f>G225*0.2</f>
        <v>250</v>
      </c>
    </row>
    <row r="227" ht="27" spans="1:7">
      <c r="A227" s="38">
        <v>118</v>
      </c>
      <c r="B227" s="53" t="s">
        <v>609</v>
      </c>
      <c r="C227" s="35" t="s">
        <v>610</v>
      </c>
      <c r="D227" s="35" t="s">
        <v>611</v>
      </c>
      <c r="E227" s="38" t="s">
        <v>34</v>
      </c>
      <c r="F227" s="35"/>
      <c r="G227" s="38">
        <v>800</v>
      </c>
    </row>
    <row r="228" ht="27" spans="1:7">
      <c r="A228" s="38"/>
      <c r="B228" s="53" t="s">
        <v>612</v>
      </c>
      <c r="C228" s="35" t="s">
        <v>613</v>
      </c>
      <c r="D228" s="35"/>
      <c r="E228" s="38" t="s">
        <v>34</v>
      </c>
      <c r="F228" s="35"/>
      <c r="G228" s="38">
        <f>G227*0.2</f>
        <v>160</v>
      </c>
    </row>
    <row r="229" ht="27" spans="1:7">
      <c r="A229" s="38">
        <v>119</v>
      </c>
      <c r="B229" s="53" t="s">
        <v>614</v>
      </c>
      <c r="C229" s="35" t="s">
        <v>615</v>
      </c>
      <c r="D229" s="35" t="s">
        <v>616</v>
      </c>
      <c r="E229" s="38" t="s">
        <v>34</v>
      </c>
      <c r="F229" s="35"/>
      <c r="G229" s="38">
        <v>940</v>
      </c>
    </row>
    <row r="230" ht="27" spans="1:7">
      <c r="A230" s="38"/>
      <c r="B230" s="53" t="s">
        <v>617</v>
      </c>
      <c r="C230" s="35" t="s">
        <v>618</v>
      </c>
      <c r="D230" s="35"/>
      <c r="E230" s="38" t="s">
        <v>34</v>
      </c>
      <c r="F230" s="35"/>
      <c r="G230" s="38">
        <f>G229*0.2</f>
        <v>188</v>
      </c>
    </row>
    <row r="231" ht="30" customHeight="true" spans="1:7">
      <c r="A231" s="38">
        <v>120</v>
      </c>
      <c r="B231" s="53" t="s">
        <v>619</v>
      </c>
      <c r="C231" s="35" t="s">
        <v>620</v>
      </c>
      <c r="D231" s="35" t="s">
        <v>621</v>
      </c>
      <c r="E231" s="38" t="s">
        <v>34</v>
      </c>
      <c r="F231" s="35"/>
      <c r="G231" s="38">
        <v>400</v>
      </c>
    </row>
    <row r="232" ht="27" spans="1:7">
      <c r="A232" s="38"/>
      <c r="B232" s="53" t="s">
        <v>622</v>
      </c>
      <c r="C232" s="35" t="s">
        <v>623</v>
      </c>
      <c r="D232" s="35"/>
      <c r="E232" s="38" t="s">
        <v>34</v>
      </c>
      <c r="F232" s="35"/>
      <c r="G232" s="38">
        <f>G231*0.2</f>
        <v>80</v>
      </c>
    </row>
    <row r="233" ht="29" customHeight="true" spans="1:7">
      <c r="A233" s="38">
        <v>121</v>
      </c>
      <c r="B233" s="53" t="s">
        <v>624</v>
      </c>
      <c r="C233" s="35" t="s">
        <v>625</v>
      </c>
      <c r="D233" s="35" t="s">
        <v>626</v>
      </c>
      <c r="E233" s="38" t="s">
        <v>164</v>
      </c>
      <c r="F233" s="35" t="s">
        <v>627</v>
      </c>
      <c r="G233" s="38" t="s">
        <v>628</v>
      </c>
    </row>
    <row r="234" ht="27" spans="1:7">
      <c r="A234" s="38">
        <v>122</v>
      </c>
      <c r="B234" s="53" t="s">
        <v>629</v>
      </c>
      <c r="C234" s="35" t="s">
        <v>630</v>
      </c>
      <c r="D234" s="35" t="s">
        <v>631</v>
      </c>
      <c r="E234" s="38" t="s">
        <v>164</v>
      </c>
      <c r="F234" s="35" t="s">
        <v>627</v>
      </c>
      <c r="G234" s="38" t="s">
        <v>628</v>
      </c>
    </row>
    <row r="235" ht="27" spans="1:7">
      <c r="A235" s="38">
        <v>123</v>
      </c>
      <c r="B235" s="53" t="s">
        <v>632</v>
      </c>
      <c r="C235" s="35" t="s">
        <v>633</v>
      </c>
      <c r="D235" s="35" t="s">
        <v>634</v>
      </c>
      <c r="E235" s="38" t="s">
        <v>34</v>
      </c>
      <c r="F235" s="35" t="s">
        <v>627</v>
      </c>
      <c r="G235" s="38" t="s">
        <v>628</v>
      </c>
    </row>
    <row r="236" ht="27" spans="1:7">
      <c r="A236" s="38">
        <v>124</v>
      </c>
      <c r="B236" s="53" t="s">
        <v>635</v>
      </c>
      <c r="C236" s="35" t="s">
        <v>636</v>
      </c>
      <c r="D236" s="35" t="s">
        <v>637</v>
      </c>
      <c r="E236" s="38" t="s">
        <v>34</v>
      </c>
      <c r="F236" s="35" t="s">
        <v>627</v>
      </c>
      <c r="G236" s="38" t="s">
        <v>628</v>
      </c>
    </row>
    <row r="237" ht="27" spans="1:7">
      <c r="A237" s="38">
        <v>125</v>
      </c>
      <c r="B237" s="53" t="s">
        <v>638</v>
      </c>
      <c r="C237" s="35" t="s">
        <v>639</v>
      </c>
      <c r="D237" s="35" t="s">
        <v>640</v>
      </c>
      <c r="E237" s="38" t="s">
        <v>34</v>
      </c>
      <c r="F237" s="35" t="s">
        <v>627</v>
      </c>
      <c r="G237" s="38" t="s">
        <v>628</v>
      </c>
    </row>
    <row r="238" ht="348" customHeight="true" spans="1:7">
      <c r="A238" s="10" t="s">
        <v>641</v>
      </c>
      <c r="B238" s="41"/>
      <c r="C238" s="10" t="s">
        <v>642</v>
      </c>
      <c r="D238" s="11" t="s">
        <v>643</v>
      </c>
      <c r="E238" s="23"/>
      <c r="F238" s="23"/>
      <c r="G238" s="26"/>
    </row>
    <row r="239" ht="40.5" spans="1:7">
      <c r="A239" s="38">
        <v>1</v>
      </c>
      <c r="B239" s="53" t="s">
        <v>644</v>
      </c>
      <c r="C239" s="41" t="s">
        <v>645</v>
      </c>
      <c r="D239" s="35" t="s">
        <v>646</v>
      </c>
      <c r="E239" s="38" t="s">
        <v>647</v>
      </c>
      <c r="F239" s="41"/>
      <c r="G239" s="38">
        <v>16.3</v>
      </c>
    </row>
    <row r="240" ht="27" spans="1:7">
      <c r="A240" s="38"/>
      <c r="B240" s="53" t="s">
        <v>648</v>
      </c>
      <c r="C240" s="41" t="s">
        <v>649</v>
      </c>
      <c r="D240" s="41"/>
      <c r="E240" s="38" t="s">
        <v>647</v>
      </c>
      <c r="F240" s="41"/>
      <c r="G240" s="38">
        <f>G239</f>
        <v>16.3</v>
      </c>
    </row>
    <row r="241" ht="40.5" spans="1:7">
      <c r="A241" s="38">
        <v>2</v>
      </c>
      <c r="B241" s="53" t="s">
        <v>650</v>
      </c>
      <c r="C241" s="41" t="s">
        <v>651</v>
      </c>
      <c r="D241" s="35" t="s">
        <v>652</v>
      </c>
      <c r="E241" s="38" t="s">
        <v>15</v>
      </c>
      <c r="F241" s="41"/>
      <c r="G241" s="38">
        <v>26.3</v>
      </c>
    </row>
    <row r="242" ht="27" spans="1:7">
      <c r="A242" s="38"/>
      <c r="B242" s="53" t="s">
        <v>653</v>
      </c>
      <c r="C242" s="41" t="s">
        <v>654</v>
      </c>
      <c r="D242" s="41"/>
      <c r="E242" s="38" t="s">
        <v>15</v>
      </c>
      <c r="F242" s="41"/>
      <c r="G242" s="38">
        <v>10</v>
      </c>
    </row>
    <row r="243" ht="27" spans="1:7">
      <c r="A243" s="38"/>
      <c r="B243" s="53" t="s">
        <v>655</v>
      </c>
      <c r="C243" s="41" t="s">
        <v>656</v>
      </c>
      <c r="D243" s="41"/>
      <c r="E243" s="38" t="s">
        <v>15</v>
      </c>
      <c r="F243" s="41"/>
      <c r="G243" s="38">
        <v>62</v>
      </c>
    </row>
    <row r="244" ht="27" spans="1:7">
      <c r="A244" s="38"/>
      <c r="B244" s="53" t="s">
        <v>657</v>
      </c>
      <c r="C244" s="41" t="s">
        <v>658</v>
      </c>
      <c r="D244" s="41"/>
      <c r="E244" s="38" t="s">
        <v>15</v>
      </c>
      <c r="F244" s="41"/>
      <c r="G244" s="38">
        <f>G241</f>
        <v>26.3</v>
      </c>
    </row>
    <row r="245" ht="27" spans="1:7">
      <c r="A245" s="38"/>
      <c r="B245" s="53" t="s">
        <v>659</v>
      </c>
      <c r="C245" s="41" t="s">
        <v>660</v>
      </c>
      <c r="D245" s="41"/>
      <c r="E245" s="38" t="s">
        <v>15</v>
      </c>
      <c r="F245" s="41"/>
      <c r="G245" s="38">
        <f>G241</f>
        <v>26.3</v>
      </c>
    </row>
    <row r="246" ht="40.5" spans="1:7">
      <c r="A246" s="38">
        <v>3</v>
      </c>
      <c r="B246" s="53" t="s">
        <v>661</v>
      </c>
      <c r="C246" s="35" t="s">
        <v>662</v>
      </c>
      <c r="D246" s="35" t="s">
        <v>663</v>
      </c>
      <c r="E246" s="38" t="s">
        <v>15</v>
      </c>
      <c r="F246" s="41" t="s">
        <v>664</v>
      </c>
      <c r="G246" s="38">
        <v>60</v>
      </c>
    </row>
    <row r="247" ht="54" spans="1:7">
      <c r="A247" s="38">
        <v>4</v>
      </c>
      <c r="B247" s="53" t="s">
        <v>665</v>
      </c>
      <c r="C247" s="41" t="s">
        <v>666</v>
      </c>
      <c r="D247" s="35" t="s">
        <v>667</v>
      </c>
      <c r="E247" s="38" t="s">
        <v>15</v>
      </c>
      <c r="F247" s="41"/>
      <c r="G247" s="38">
        <v>180</v>
      </c>
    </row>
    <row r="248" ht="40.5" spans="1:7">
      <c r="A248" s="38">
        <v>5</v>
      </c>
      <c r="B248" s="53" t="s">
        <v>668</v>
      </c>
      <c r="C248" s="41" t="s">
        <v>669</v>
      </c>
      <c r="D248" s="35" t="s">
        <v>670</v>
      </c>
      <c r="E248" s="38" t="s">
        <v>671</v>
      </c>
      <c r="F248" s="41" t="s">
        <v>672</v>
      </c>
      <c r="G248" s="38">
        <v>308</v>
      </c>
    </row>
    <row r="249" ht="40.5" spans="1:7">
      <c r="A249" s="38">
        <v>6</v>
      </c>
      <c r="B249" s="53" t="s">
        <v>673</v>
      </c>
      <c r="C249" s="41" t="s">
        <v>674</v>
      </c>
      <c r="D249" s="35" t="s">
        <v>675</v>
      </c>
      <c r="E249" s="38" t="s">
        <v>15</v>
      </c>
      <c r="F249" s="41"/>
      <c r="G249" s="38">
        <v>380</v>
      </c>
    </row>
    <row r="250" ht="40.5" spans="1:7">
      <c r="A250" s="38">
        <v>7</v>
      </c>
      <c r="B250" s="53" t="s">
        <v>676</v>
      </c>
      <c r="C250" s="41" t="s">
        <v>677</v>
      </c>
      <c r="D250" s="35" t="s">
        <v>678</v>
      </c>
      <c r="E250" s="38" t="s">
        <v>15</v>
      </c>
      <c r="F250" s="41"/>
      <c r="G250" s="38">
        <v>242</v>
      </c>
    </row>
    <row r="251" ht="40.5" spans="1:7">
      <c r="A251" s="38">
        <v>8</v>
      </c>
      <c r="B251" s="53" t="s">
        <v>679</v>
      </c>
      <c r="C251" s="41" t="s">
        <v>680</v>
      </c>
      <c r="D251" s="35" t="s">
        <v>681</v>
      </c>
      <c r="E251" s="38" t="s">
        <v>15</v>
      </c>
      <c r="F251" s="41"/>
      <c r="G251" s="38">
        <v>242</v>
      </c>
    </row>
    <row r="252" ht="40.5" spans="1:7">
      <c r="A252" s="38">
        <v>9</v>
      </c>
      <c r="B252" s="53" t="s">
        <v>682</v>
      </c>
      <c r="C252" s="41" t="s">
        <v>683</v>
      </c>
      <c r="D252" s="35" t="s">
        <v>684</v>
      </c>
      <c r="E252" s="38" t="s">
        <v>15</v>
      </c>
      <c r="F252" s="41"/>
      <c r="G252" s="38">
        <v>900</v>
      </c>
    </row>
    <row r="253" ht="40.5" spans="1:7">
      <c r="A253" s="38">
        <v>10</v>
      </c>
      <c r="B253" s="53" t="s">
        <v>685</v>
      </c>
      <c r="C253" s="41" t="s">
        <v>686</v>
      </c>
      <c r="D253" s="35" t="s">
        <v>687</v>
      </c>
      <c r="E253" s="38" t="s">
        <v>15</v>
      </c>
      <c r="F253" s="35" t="s">
        <v>688</v>
      </c>
      <c r="G253" s="38">
        <v>145</v>
      </c>
    </row>
    <row r="254" ht="27" spans="1:7">
      <c r="A254" s="38">
        <v>11</v>
      </c>
      <c r="B254" s="53" t="s">
        <v>689</v>
      </c>
      <c r="C254" s="41" t="s">
        <v>690</v>
      </c>
      <c r="D254" s="35" t="s">
        <v>691</v>
      </c>
      <c r="E254" s="38" t="s">
        <v>15</v>
      </c>
      <c r="F254" s="35" t="s">
        <v>688</v>
      </c>
      <c r="G254" s="95">
        <v>45</v>
      </c>
    </row>
    <row r="255" ht="40.5" spans="1:7">
      <c r="A255" s="38">
        <v>12</v>
      </c>
      <c r="B255" s="53" t="s">
        <v>692</v>
      </c>
      <c r="C255" s="41" t="s">
        <v>693</v>
      </c>
      <c r="D255" s="35" t="s">
        <v>694</v>
      </c>
      <c r="E255" s="38" t="s">
        <v>671</v>
      </c>
      <c r="F255" s="41"/>
      <c r="G255" s="38">
        <v>168</v>
      </c>
    </row>
    <row r="256" ht="40.5" spans="1:7">
      <c r="A256" s="38">
        <v>13</v>
      </c>
      <c r="B256" s="53" t="s">
        <v>695</v>
      </c>
      <c r="C256" s="41" t="s">
        <v>696</v>
      </c>
      <c r="D256" s="35" t="s">
        <v>697</v>
      </c>
      <c r="E256" s="38" t="s">
        <v>15</v>
      </c>
      <c r="F256" s="41"/>
      <c r="G256" s="38">
        <v>75</v>
      </c>
    </row>
    <row r="257" ht="27" spans="1:7">
      <c r="A257" s="38">
        <v>14</v>
      </c>
      <c r="B257" s="53" t="s">
        <v>698</v>
      </c>
      <c r="C257" s="35" t="s">
        <v>699</v>
      </c>
      <c r="D257" s="35" t="s">
        <v>700</v>
      </c>
      <c r="E257" s="38" t="s">
        <v>15</v>
      </c>
      <c r="F257" s="35"/>
      <c r="G257" s="38">
        <v>149</v>
      </c>
    </row>
    <row r="258" ht="40.5" spans="1:7">
      <c r="A258" s="38">
        <v>15</v>
      </c>
      <c r="B258" s="53" t="s">
        <v>701</v>
      </c>
      <c r="C258" s="35" t="s">
        <v>702</v>
      </c>
      <c r="D258" s="35" t="s">
        <v>703</v>
      </c>
      <c r="E258" s="38" t="s">
        <v>647</v>
      </c>
      <c r="F258" s="41"/>
      <c r="G258" s="38">
        <v>7</v>
      </c>
    </row>
    <row r="259" ht="27" spans="1:7">
      <c r="A259" s="38">
        <v>16</v>
      </c>
      <c r="B259" s="53" t="s">
        <v>704</v>
      </c>
      <c r="C259" s="41" t="s">
        <v>705</v>
      </c>
      <c r="D259" s="35" t="s">
        <v>706</v>
      </c>
      <c r="E259" s="38" t="s">
        <v>647</v>
      </c>
      <c r="F259" s="38"/>
      <c r="G259" s="38">
        <v>12.1</v>
      </c>
    </row>
    <row r="260" ht="27" spans="1:7">
      <c r="A260" s="38">
        <v>17</v>
      </c>
      <c r="B260" s="53" t="s">
        <v>707</v>
      </c>
      <c r="C260" s="41" t="s">
        <v>708</v>
      </c>
      <c r="D260" s="35" t="s">
        <v>709</v>
      </c>
      <c r="E260" s="38" t="s">
        <v>710</v>
      </c>
      <c r="F260" s="35" t="s">
        <v>711</v>
      </c>
      <c r="G260" s="38">
        <v>16</v>
      </c>
    </row>
    <row r="261" ht="40.5" spans="1:7">
      <c r="A261" s="38">
        <v>18</v>
      </c>
      <c r="B261" s="53" t="s">
        <v>712</v>
      </c>
      <c r="C261" s="41" t="s">
        <v>713</v>
      </c>
      <c r="D261" s="35" t="s">
        <v>714</v>
      </c>
      <c r="E261" s="38" t="s">
        <v>15</v>
      </c>
      <c r="F261" s="41"/>
      <c r="G261" s="38">
        <v>41</v>
      </c>
    </row>
    <row r="262" ht="40.5" spans="1:7">
      <c r="A262" s="38">
        <v>19</v>
      </c>
      <c r="B262" s="53" t="s">
        <v>715</v>
      </c>
      <c r="C262" s="42" t="s">
        <v>716</v>
      </c>
      <c r="D262" s="35" t="s">
        <v>717</v>
      </c>
      <c r="E262" s="38" t="s">
        <v>15</v>
      </c>
      <c r="F262" s="41" t="s">
        <v>718</v>
      </c>
      <c r="G262" s="38">
        <v>118</v>
      </c>
    </row>
    <row r="263" ht="27" spans="1:7">
      <c r="A263" s="38"/>
      <c r="B263" s="53" t="s">
        <v>719</v>
      </c>
      <c r="C263" s="42" t="s">
        <v>720</v>
      </c>
      <c r="D263" s="63"/>
      <c r="E263" s="38" t="s">
        <v>15</v>
      </c>
      <c r="F263" s="41"/>
      <c r="G263" s="38">
        <v>118</v>
      </c>
    </row>
    <row r="264" ht="40.5" spans="1:7">
      <c r="A264" s="64">
        <v>20</v>
      </c>
      <c r="B264" s="53" t="s">
        <v>721</v>
      </c>
      <c r="C264" s="65" t="s">
        <v>722</v>
      </c>
      <c r="D264" s="66" t="s">
        <v>723</v>
      </c>
      <c r="E264" s="64" t="s">
        <v>15</v>
      </c>
      <c r="F264" s="65" t="s">
        <v>724</v>
      </c>
      <c r="G264" s="64">
        <v>2600</v>
      </c>
    </row>
    <row r="265" ht="27" spans="1:7">
      <c r="A265" s="64"/>
      <c r="B265" s="53" t="s">
        <v>725</v>
      </c>
      <c r="C265" s="65" t="s">
        <v>726</v>
      </c>
      <c r="D265" s="65"/>
      <c r="E265" s="64" t="s">
        <v>15</v>
      </c>
      <c r="F265" s="65"/>
      <c r="G265" s="64">
        <f>G264*0.2</f>
        <v>520</v>
      </c>
    </row>
    <row r="266" ht="27" spans="1:7">
      <c r="A266" s="64"/>
      <c r="B266" s="53" t="s">
        <v>727</v>
      </c>
      <c r="C266" s="65" t="s">
        <v>728</v>
      </c>
      <c r="D266" s="65"/>
      <c r="E266" s="64" t="s">
        <v>15</v>
      </c>
      <c r="F266" s="65"/>
      <c r="G266" s="64">
        <v>780</v>
      </c>
    </row>
    <row r="267" ht="27" spans="1:7">
      <c r="A267" s="64"/>
      <c r="B267" s="53" t="s">
        <v>729</v>
      </c>
      <c r="C267" s="66" t="s">
        <v>730</v>
      </c>
      <c r="D267" s="66"/>
      <c r="E267" s="64" t="s">
        <v>15</v>
      </c>
      <c r="F267" s="65"/>
      <c r="G267" s="64">
        <v>2110</v>
      </c>
    </row>
    <row r="268" ht="27" spans="1:7">
      <c r="A268" s="64">
        <v>21</v>
      </c>
      <c r="B268" s="53" t="s">
        <v>731</v>
      </c>
      <c r="C268" s="66" t="s">
        <v>732</v>
      </c>
      <c r="D268" s="66" t="s">
        <v>733</v>
      </c>
      <c r="E268" s="64" t="s">
        <v>15</v>
      </c>
      <c r="F268" s="66" t="s">
        <v>734</v>
      </c>
      <c r="G268" s="62">
        <v>4350</v>
      </c>
    </row>
    <row r="269" ht="54" spans="1:7">
      <c r="A269" s="64">
        <v>22</v>
      </c>
      <c r="B269" s="53" t="s">
        <v>735</v>
      </c>
      <c r="C269" s="66" t="s">
        <v>736</v>
      </c>
      <c r="D269" s="66" t="s">
        <v>737</v>
      </c>
      <c r="E269" s="64" t="s">
        <v>15</v>
      </c>
      <c r="F269" s="66" t="s">
        <v>738</v>
      </c>
      <c r="G269" s="62">
        <v>1000</v>
      </c>
    </row>
    <row r="270" ht="54" spans="1:7">
      <c r="A270" s="64">
        <v>23</v>
      </c>
      <c r="B270" s="53" t="s">
        <v>739</v>
      </c>
      <c r="C270" s="66" t="s">
        <v>740</v>
      </c>
      <c r="D270" s="66" t="s">
        <v>741</v>
      </c>
      <c r="E270" s="64" t="s">
        <v>15</v>
      </c>
      <c r="F270" s="66" t="s">
        <v>742</v>
      </c>
      <c r="G270" s="64">
        <v>900</v>
      </c>
    </row>
    <row r="271" ht="40.5" spans="1:7">
      <c r="A271" s="64">
        <v>24</v>
      </c>
      <c r="B271" s="53" t="s">
        <v>743</v>
      </c>
      <c r="C271" s="66" t="s">
        <v>744</v>
      </c>
      <c r="D271" s="66" t="s">
        <v>745</v>
      </c>
      <c r="E271" s="64" t="s">
        <v>746</v>
      </c>
      <c r="F271" s="66" t="s">
        <v>747</v>
      </c>
      <c r="G271" s="64">
        <v>4980</v>
      </c>
    </row>
    <row r="272" ht="27" spans="1:7">
      <c r="A272" s="64"/>
      <c r="B272" s="53" t="s">
        <v>748</v>
      </c>
      <c r="C272" s="66" t="s">
        <v>749</v>
      </c>
      <c r="D272" s="66"/>
      <c r="E272" s="64" t="s">
        <v>746</v>
      </c>
      <c r="F272" s="66"/>
      <c r="G272" s="64">
        <f>G271*0.2</f>
        <v>996</v>
      </c>
    </row>
    <row r="273" ht="40.5" spans="1:7">
      <c r="A273" s="64">
        <v>25</v>
      </c>
      <c r="B273" s="53" t="s">
        <v>750</v>
      </c>
      <c r="C273" s="66" t="s">
        <v>751</v>
      </c>
      <c r="D273" s="66" t="s">
        <v>752</v>
      </c>
      <c r="E273" s="64" t="s">
        <v>746</v>
      </c>
      <c r="F273" s="66" t="s">
        <v>753</v>
      </c>
      <c r="G273" s="64">
        <v>4076</v>
      </c>
    </row>
    <row r="274" ht="27" spans="1:7">
      <c r="A274" s="64"/>
      <c r="B274" s="53" t="s">
        <v>754</v>
      </c>
      <c r="C274" s="66" t="s">
        <v>755</v>
      </c>
      <c r="D274" s="66"/>
      <c r="E274" s="64" t="s">
        <v>746</v>
      </c>
      <c r="F274" s="66"/>
      <c r="G274" s="64">
        <v>815</v>
      </c>
    </row>
    <row r="275" ht="40.5" spans="1:7">
      <c r="A275" s="64">
        <v>26</v>
      </c>
      <c r="B275" s="53" t="s">
        <v>756</v>
      </c>
      <c r="C275" s="66" t="s">
        <v>757</v>
      </c>
      <c r="D275" s="66" t="s">
        <v>758</v>
      </c>
      <c r="E275" s="64" t="s">
        <v>746</v>
      </c>
      <c r="F275" s="66" t="s">
        <v>759</v>
      </c>
      <c r="G275" s="64">
        <v>3000</v>
      </c>
    </row>
    <row r="276" ht="40.5" spans="1:7">
      <c r="A276" s="64"/>
      <c r="B276" s="53" t="s">
        <v>760</v>
      </c>
      <c r="C276" s="66" t="s">
        <v>761</v>
      </c>
      <c r="D276" s="66"/>
      <c r="E276" s="64" t="s">
        <v>746</v>
      </c>
      <c r="F276" s="66"/>
      <c r="G276" s="64">
        <f t="shared" ref="G276:G280" si="1">G275*0.2</f>
        <v>600</v>
      </c>
    </row>
    <row r="277" ht="54" spans="1:7">
      <c r="A277" s="64">
        <v>27</v>
      </c>
      <c r="B277" s="53" t="s">
        <v>762</v>
      </c>
      <c r="C277" s="66" t="s">
        <v>763</v>
      </c>
      <c r="D277" s="66" t="s">
        <v>764</v>
      </c>
      <c r="E277" s="64" t="s">
        <v>746</v>
      </c>
      <c r="F277" s="66" t="s">
        <v>759</v>
      </c>
      <c r="G277" s="64">
        <v>5580</v>
      </c>
    </row>
    <row r="278" ht="27" spans="1:7">
      <c r="A278" s="64"/>
      <c r="B278" s="53" t="s">
        <v>765</v>
      </c>
      <c r="C278" s="66" t="s">
        <v>766</v>
      </c>
      <c r="D278" s="66"/>
      <c r="E278" s="64" t="s">
        <v>746</v>
      </c>
      <c r="F278" s="66"/>
      <c r="G278" s="64">
        <f t="shared" si="1"/>
        <v>1116</v>
      </c>
    </row>
    <row r="279" ht="40.5" spans="1:8">
      <c r="A279" s="64">
        <v>28</v>
      </c>
      <c r="B279" s="53" t="s">
        <v>767</v>
      </c>
      <c r="C279" s="66" t="s">
        <v>768</v>
      </c>
      <c r="D279" s="66" t="s">
        <v>769</v>
      </c>
      <c r="E279" s="64" t="s">
        <v>15</v>
      </c>
      <c r="F279" s="66" t="s">
        <v>770</v>
      </c>
      <c r="G279" s="64">
        <v>2680</v>
      </c>
      <c r="H279" s="3" t="s">
        <v>771</v>
      </c>
    </row>
    <row r="280" ht="27" spans="1:7">
      <c r="A280" s="64"/>
      <c r="B280" s="53" t="s">
        <v>772</v>
      </c>
      <c r="C280" s="66" t="s">
        <v>773</v>
      </c>
      <c r="D280" s="65"/>
      <c r="E280" s="64" t="s">
        <v>15</v>
      </c>
      <c r="F280" s="66"/>
      <c r="G280" s="64">
        <f t="shared" si="1"/>
        <v>536</v>
      </c>
    </row>
    <row r="281" ht="27" spans="1:7">
      <c r="A281" s="64">
        <v>29</v>
      </c>
      <c r="B281" s="53" t="s">
        <v>774</v>
      </c>
      <c r="C281" s="65" t="s">
        <v>775</v>
      </c>
      <c r="D281" s="66" t="s">
        <v>776</v>
      </c>
      <c r="E281" s="64" t="s">
        <v>15</v>
      </c>
      <c r="F281" s="66"/>
      <c r="G281" s="64">
        <v>3000</v>
      </c>
    </row>
    <row r="282" ht="27" spans="1:7">
      <c r="A282" s="64">
        <v>30</v>
      </c>
      <c r="B282" s="53" t="s">
        <v>777</v>
      </c>
      <c r="C282" s="65" t="s">
        <v>778</v>
      </c>
      <c r="D282" s="66" t="s">
        <v>779</v>
      </c>
      <c r="E282" s="64" t="s">
        <v>15</v>
      </c>
      <c r="F282" s="66"/>
      <c r="G282" s="64">
        <v>566</v>
      </c>
    </row>
    <row r="283" ht="40.5" spans="1:7">
      <c r="A283" s="64">
        <v>31</v>
      </c>
      <c r="B283" s="53" t="s">
        <v>780</v>
      </c>
      <c r="C283" s="65" t="s">
        <v>781</v>
      </c>
      <c r="D283" s="66" t="s">
        <v>782</v>
      </c>
      <c r="E283" s="64" t="s">
        <v>647</v>
      </c>
      <c r="F283" s="66"/>
      <c r="G283" s="64">
        <v>40</v>
      </c>
    </row>
    <row r="284" ht="40.5" spans="1:7">
      <c r="A284" s="64">
        <v>32</v>
      </c>
      <c r="B284" s="53" t="s">
        <v>783</v>
      </c>
      <c r="C284" s="66" t="s">
        <v>784</v>
      </c>
      <c r="D284" s="66" t="s">
        <v>785</v>
      </c>
      <c r="E284" s="64" t="s">
        <v>15</v>
      </c>
      <c r="F284" s="65"/>
      <c r="G284" s="64">
        <v>2328</v>
      </c>
    </row>
    <row r="285" ht="27" spans="1:7">
      <c r="A285" s="64"/>
      <c r="B285" s="53" t="s">
        <v>786</v>
      </c>
      <c r="C285" s="66" t="s">
        <v>787</v>
      </c>
      <c r="D285" s="66"/>
      <c r="E285" s="64" t="s">
        <v>15</v>
      </c>
      <c r="F285" s="65"/>
      <c r="G285" s="64">
        <v>465</v>
      </c>
    </row>
    <row r="286" ht="40.5" spans="1:7">
      <c r="A286" s="64">
        <v>33</v>
      </c>
      <c r="B286" s="53" t="s">
        <v>788</v>
      </c>
      <c r="C286" s="65" t="s">
        <v>789</v>
      </c>
      <c r="D286" s="66" t="s">
        <v>790</v>
      </c>
      <c r="E286" s="64" t="s">
        <v>15</v>
      </c>
      <c r="F286" s="66"/>
      <c r="G286" s="64">
        <v>2328</v>
      </c>
    </row>
    <row r="287" ht="27" spans="1:7">
      <c r="A287" s="64"/>
      <c r="B287" s="53" t="s">
        <v>791</v>
      </c>
      <c r="C287" s="65" t="s">
        <v>792</v>
      </c>
      <c r="D287" s="65"/>
      <c r="E287" s="64" t="s">
        <v>15</v>
      </c>
      <c r="F287" s="66"/>
      <c r="G287" s="64">
        <v>465</v>
      </c>
    </row>
    <row r="288" ht="40.5" spans="1:7">
      <c r="A288" s="64">
        <v>34</v>
      </c>
      <c r="B288" s="53" t="s">
        <v>793</v>
      </c>
      <c r="C288" s="66" t="s">
        <v>794</v>
      </c>
      <c r="D288" s="66" t="s">
        <v>795</v>
      </c>
      <c r="E288" s="64" t="s">
        <v>15</v>
      </c>
      <c r="F288" s="67"/>
      <c r="G288" s="64">
        <v>4540</v>
      </c>
    </row>
    <row r="289" ht="27" spans="1:7">
      <c r="A289" s="64"/>
      <c r="B289" s="53" t="s">
        <v>796</v>
      </c>
      <c r="C289" s="66" t="s">
        <v>797</v>
      </c>
      <c r="D289" s="66"/>
      <c r="E289" s="64" t="s">
        <v>15</v>
      </c>
      <c r="F289" s="67"/>
      <c r="G289" s="64">
        <f>G288*0.2</f>
        <v>908</v>
      </c>
    </row>
    <row r="290" ht="40.5" spans="1:7">
      <c r="A290" s="64"/>
      <c r="B290" s="53" t="s">
        <v>798</v>
      </c>
      <c r="C290" s="66" t="s">
        <v>799</v>
      </c>
      <c r="D290" s="66"/>
      <c r="E290" s="64" t="s">
        <v>15</v>
      </c>
      <c r="F290" s="67"/>
      <c r="G290" s="64">
        <f>G288*0.3</f>
        <v>1362</v>
      </c>
    </row>
    <row r="291" ht="40.5" spans="1:7">
      <c r="A291" s="64"/>
      <c r="B291" s="53" t="s">
        <v>800</v>
      </c>
      <c r="C291" s="66" t="s">
        <v>801</v>
      </c>
      <c r="D291" s="66"/>
      <c r="E291" s="64" t="s">
        <v>15</v>
      </c>
      <c r="F291" s="67"/>
      <c r="G291" s="64">
        <v>4540</v>
      </c>
    </row>
    <row r="292" ht="40.5" spans="1:7">
      <c r="A292" s="64">
        <v>35</v>
      </c>
      <c r="B292" s="53" t="s">
        <v>802</v>
      </c>
      <c r="C292" s="65" t="s">
        <v>803</v>
      </c>
      <c r="D292" s="66" t="s">
        <v>804</v>
      </c>
      <c r="E292" s="64" t="s">
        <v>15</v>
      </c>
      <c r="F292" s="67"/>
      <c r="G292" s="64">
        <v>4540</v>
      </c>
    </row>
    <row r="293" ht="27" spans="1:7">
      <c r="A293" s="64"/>
      <c r="B293" s="53" t="s">
        <v>805</v>
      </c>
      <c r="C293" s="65" t="s">
        <v>806</v>
      </c>
      <c r="D293" s="65"/>
      <c r="E293" s="64" t="s">
        <v>15</v>
      </c>
      <c r="F293" s="67"/>
      <c r="G293" s="64">
        <f>G292*0.2</f>
        <v>908</v>
      </c>
    </row>
    <row r="294" ht="40.5" spans="1:7">
      <c r="A294" s="64"/>
      <c r="B294" s="53" t="s">
        <v>807</v>
      </c>
      <c r="C294" s="65" t="s">
        <v>808</v>
      </c>
      <c r="D294" s="65"/>
      <c r="E294" s="64" t="s">
        <v>15</v>
      </c>
      <c r="F294" s="67"/>
      <c r="G294" s="64">
        <v>1362</v>
      </c>
    </row>
    <row r="295" ht="40.5" spans="1:7">
      <c r="A295" s="64"/>
      <c r="B295" s="53" t="s">
        <v>809</v>
      </c>
      <c r="C295" s="65" t="s">
        <v>810</v>
      </c>
      <c r="D295" s="65"/>
      <c r="E295" s="64" t="s">
        <v>15</v>
      </c>
      <c r="F295" s="67"/>
      <c r="G295" s="64">
        <v>4540</v>
      </c>
    </row>
    <row r="296" ht="27" spans="1:7">
      <c r="A296" s="64"/>
      <c r="B296" s="53" t="s">
        <v>811</v>
      </c>
      <c r="C296" s="65" t="s">
        <v>812</v>
      </c>
      <c r="D296" s="65"/>
      <c r="E296" s="64" t="s">
        <v>15</v>
      </c>
      <c r="F296" s="67"/>
      <c r="G296" s="64">
        <v>4540</v>
      </c>
    </row>
    <row r="297" ht="40.5" spans="1:7">
      <c r="A297" s="64">
        <v>36</v>
      </c>
      <c r="B297" s="53" t="s">
        <v>813</v>
      </c>
      <c r="C297" s="65" t="s">
        <v>814</v>
      </c>
      <c r="D297" s="66" t="s">
        <v>815</v>
      </c>
      <c r="E297" s="64" t="s">
        <v>15</v>
      </c>
      <c r="F297" s="67"/>
      <c r="G297" s="64">
        <v>9800</v>
      </c>
    </row>
    <row r="298" ht="27" spans="1:7">
      <c r="A298" s="64"/>
      <c r="B298" s="53" t="s">
        <v>816</v>
      </c>
      <c r="C298" s="65" t="s">
        <v>817</v>
      </c>
      <c r="D298" s="65"/>
      <c r="E298" s="64" t="s">
        <v>15</v>
      </c>
      <c r="F298" s="67"/>
      <c r="G298" s="64">
        <f>G297*0.2</f>
        <v>1960</v>
      </c>
    </row>
    <row r="299" ht="40.5" spans="1:7">
      <c r="A299" s="64"/>
      <c r="B299" s="53" t="s">
        <v>818</v>
      </c>
      <c r="C299" s="65" t="s">
        <v>819</v>
      </c>
      <c r="D299" s="65"/>
      <c r="E299" s="64" t="s">
        <v>15</v>
      </c>
      <c r="F299" s="67"/>
      <c r="G299" s="64">
        <f>G297*0.3</f>
        <v>2940</v>
      </c>
    </row>
    <row r="300" ht="40.5" spans="1:7">
      <c r="A300" s="64"/>
      <c r="B300" s="53" t="s">
        <v>820</v>
      </c>
      <c r="C300" s="65" t="s">
        <v>821</v>
      </c>
      <c r="D300" s="65"/>
      <c r="E300" s="64" t="s">
        <v>15</v>
      </c>
      <c r="F300" s="67"/>
      <c r="G300" s="64">
        <f>G297</f>
        <v>9800</v>
      </c>
    </row>
    <row r="301" ht="40.5" spans="1:7">
      <c r="A301" s="64">
        <v>37</v>
      </c>
      <c r="B301" s="53" t="s">
        <v>822</v>
      </c>
      <c r="C301" s="65" t="s">
        <v>823</v>
      </c>
      <c r="D301" s="66" t="s">
        <v>815</v>
      </c>
      <c r="E301" s="64" t="s">
        <v>15</v>
      </c>
      <c r="F301" s="67"/>
      <c r="G301" s="64">
        <v>9800</v>
      </c>
    </row>
    <row r="302" ht="27" spans="1:7">
      <c r="A302" s="64"/>
      <c r="B302" s="53" t="s">
        <v>824</v>
      </c>
      <c r="C302" s="65" t="s">
        <v>825</v>
      </c>
      <c r="D302" s="66"/>
      <c r="E302" s="64" t="s">
        <v>15</v>
      </c>
      <c r="F302" s="67"/>
      <c r="G302" s="64">
        <f>G301*0.2</f>
        <v>1960</v>
      </c>
    </row>
    <row r="303" ht="40.5" spans="1:7">
      <c r="A303" s="64"/>
      <c r="B303" s="53" t="s">
        <v>826</v>
      </c>
      <c r="C303" s="65" t="s">
        <v>827</v>
      </c>
      <c r="D303" s="65"/>
      <c r="E303" s="64" t="s">
        <v>15</v>
      </c>
      <c r="F303" s="67"/>
      <c r="G303" s="64">
        <f>G301*0.3</f>
        <v>2940</v>
      </c>
    </row>
    <row r="304" ht="40.5" spans="1:7">
      <c r="A304" s="64"/>
      <c r="B304" s="53" t="s">
        <v>828</v>
      </c>
      <c r="C304" s="65" t="s">
        <v>829</v>
      </c>
      <c r="D304" s="65"/>
      <c r="E304" s="64" t="s">
        <v>15</v>
      </c>
      <c r="F304" s="67"/>
      <c r="G304" s="64">
        <f>G301</f>
        <v>9800</v>
      </c>
    </row>
    <row r="305" ht="54" spans="1:7">
      <c r="A305" s="64">
        <v>38</v>
      </c>
      <c r="B305" s="53" t="s">
        <v>830</v>
      </c>
      <c r="C305" s="66" t="s">
        <v>831</v>
      </c>
      <c r="D305" s="66" t="s">
        <v>832</v>
      </c>
      <c r="E305" s="64" t="s">
        <v>15</v>
      </c>
      <c r="F305" s="66" t="s">
        <v>833</v>
      </c>
      <c r="G305" s="64">
        <v>4100</v>
      </c>
    </row>
    <row r="306" ht="27" spans="1:7">
      <c r="A306" s="64"/>
      <c r="B306" s="53" t="s">
        <v>834</v>
      </c>
      <c r="C306" s="66" t="s">
        <v>835</v>
      </c>
      <c r="D306" s="66"/>
      <c r="E306" s="64" t="s">
        <v>15</v>
      </c>
      <c r="F306" s="66"/>
      <c r="G306" s="64">
        <f t="shared" ref="G306:G310" si="2">G305*0.2</f>
        <v>820</v>
      </c>
    </row>
    <row r="307" ht="40.5" spans="1:7">
      <c r="A307" s="64">
        <v>39</v>
      </c>
      <c r="B307" s="53" t="s">
        <v>836</v>
      </c>
      <c r="C307" s="66" t="s">
        <v>837</v>
      </c>
      <c r="D307" s="66" t="s">
        <v>838</v>
      </c>
      <c r="E307" s="64" t="s">
        <v>15</v>
      </c>
      <c r="F307" s="66" t="s">
        <v>839</v>
      </c>
      <c r="G307" s="64">
        <v>4500</v>
      </c>
    </row>
    <row r="308" ht="27" spans="1:7">
      <c r="A308" s="64"/>
      <c r="B308" s="53" t="s">
        <v>840</v>
      </c>
      <c r="C308" s="66" t="s">
        <v>841</v>
      </c>
      <c r="D308" s="66"/>
      <c r="E308" s="64" t="s">
        <v>15</v>
      </c>
      <c r="F308" s="66"/>
      <c r="G308" s="64">
        <f t="shared" si="2"/>
        <v>900</v>
      </c>
    </row>
    <row r="309" ht="40.5" spans="1:7">
      <c r="A309" s="64">
        <v>40</v>
      </c>
      <c r="B309" s="53" t="s">
        <v>842</v>
      </c>
      <c r="C309" s="66" t="s">
        <v>843</v>
      </c>
      <c r="D309" s="66" t="s">
        <v>844</v>
      </c>
      <c r="E309" s="64" t="s">
        <v>15</v>
      </c>
      <c r="F309" s="66"/>
      <c r="G309" s="64">
        <v>3500</v>
      </c>
    </row>
    <row r="310" ht="27" spans="1:7">
      <c r="A310" s="64"/>
      <c r="B310" s="53" t="s">
        <v>845</v>
      </c>
      <c r="C310" s="66" t="s">
        <v>846</v>
      </c>
      <c r="D310" s="66"/>
      <c r="E310" s="64" t="s">
        <v>15</v>
      </c>
      <c r="F310" s="66"/>
      <c r="G310" s="64">
        <f t="shared" si="2"/>
        <v>700</v>
      </c>
    </row>
    <row r="311" ht="40.5" spans="1:7">
      <c r="A311" s="64">
        <v>41</v>
      </c>
      <c r="B311" s="53" t="s">
        <v>847</v>
      </c>
      <c r="C311" s="66" t="s">
        <v>848</v>
      </c>
      <c r="D311" s="66" t="s">
        <v>849</v>
      </c>
      <c r="E311" s="64" t="s">
        <v>15</v>
      </c>
      <c r="F311" s="66" t="s">
        <v>850</v>
      </c>
      <c r="G311" s="64">
        <v>5630</v>
      </c>
    </row>
    <row r="312" ht="27" spans="1:7">
      <c r="A312" s="64"/>
      <c r="B312" s="53" t="s">
        <v>851</v>
      </c>
      <c r="C312" s="66" t="s">
        <v>852</v>
      </c>
      <c r="D312" s="66"/>
      <c r="E312" s="64" t="s">
        <v>15</v>
      </c>
      <c r="F312" s="66"/>
      <c r="G312" s="64">
        <f>G311*0.2</f>
        <v>1126</v>
      </c>
    </row>
    <row r="313" ht="81" spans="1:7">
      <c r="A313" s="64">
        <v>42</v>
      </c>
      <c r="B313" s="53" t="s">
        <v>853</v>
      </c>
      <c r="C313" s="66" t="s">
        <v>854</v>
      </c>
      <c r="D313" s="66" t="s">
        <v>855</v>
      </c>
      <c r="E313" s="64" t="s">
        <v>15</v>
      </c>
      <c r="F313" s="66" t="s">
        <v>856</v>
      </c>
      <c r="G313" s="96">
        <v>5772</v>
      </c>
    </row>
    <row r="314" ht="27" spans="1:7">
      <c r="A314" s="64"/>
      <c r="B314" s="53" t="s">
        <v>857</v>
      </c>
      <c r="C314" s="66" t="s">
        <v>858</v>
      </c>
      <c r="D314" s="66"/>
      <c r="E314" s="64" t="s">
        <v>15</v>
      </c>
      <c r="F314" s="66"/>
      <c r="G314" s="96">
        <v>1154</v>
      </c>
    </row>
    <row r="315" ht="54" spans="1:7">
      <c r="A315" s="64">
        <v>43</v>
      </c>
      <c r="B315" s="53" t="s">
        <v>859</v>
      </c>
      <c r="C315" s="66" t="s">
        <v>860</v>
      </c>
      <c r="D315" s="66" t="s">
        <v>861</v>
      </c>
      <c r="E315" s="64" t="s">
        <v>15</v>
      </c>
      <c r="F315" s="66" t="s">
        <v>862</v>
      </c>
      <c r="G315" s="64">
        <v>7500</v>
      </c>
    </row>
    <row r="316" ht="27" spans="1:7">
      <c r="A316" s="64"/>
      <c r="B316" s="53" t="s">
        <v>863</v>
      </c>
      <c r="C316" s="66" t="s">
        <v>864</v>
      </c>
      <c r="D316" s="66"/>
      <c r="E316" s="64" t="s">
        <v>15</v>
      </c>
      <c r="F316" s="66"/>
      <c r="G316" s="64">
        <f t="shared" ref="G316:G320" si="3">G315*0.2</f>
        <v>1500</v>
      </c>
    </row>
    <row r="317" ht="40.5" spans="1:7">
      <c r="A317" s="64">
        <v>44</v>
      </c>
      <c r="B317" s="53" t="s">
        <v>865</v>
      </c>
      <c r="C317" s="66" t="s">
        <v>866</v>
      </c>
      <c r="D317" s="66" t="s">
        <v>867</v>
      </c>
      <c r="E317" s="64" t="s">
        <v>15</v>
      </c>
      <c r="F317" s="66"/>
      <c r="G317" s="64">
        <v>3500</v>
      </c>
    </row>
    <row r="318" ht="27" spans="1:7">
      <c r="A318" s="64"/>
      <c r="B318" s="53" t="s">
        <v>868</v>
      </c>
      <c r="C318" s="66" t="s">
        <v>869</v>
      </c>
      <c r="D318" s="66"/>
      <c r="E318" s="64" t="s">
        <v>15</v>
      </c>
      <c r="F318" s="66"/>
      <c r="G318" s="64">
        <f t="shared" si="3"/>
        <v>700</v>
      </c>
    </row>
    <row r="319" spans="1:7">
      <c r="A319" s="64">
        <v>45</v>
      </c>
      <c r="B319" s="53" t="s">
        <v>870</v>
      </c>
      <c r="C319" s="66" t="s">
        <v>871</v>
      </c>
      <c r="D319" s="66" t="s">
        <v>872</v>
      </c>
      <c r="E319" s="64" t="s">
        <v>15</v>
      </c>
      <c r="F319" s="66"/>
      <c r="G319" s="64">
        <v>3500</v>
      </c>
    </row>
    <row r="320" ht="27" spans="1:7">
      <c r="A320" s="64"/>
      <c r="B320" s="53" t="s">
        <v>873</v>
      </c>
      <c r="C320" s="66" t="s">
        <v>874</v>
      </c>
      <c r="D320" s="66"/>
      <c r="E320" s="38" t="s">
        <v>15</v>
      </c>
      <c r="F320" s="66"/>
      <c r="G320" s="64">
        <f t="shared" si="3"/>
        <v>700</v>
      </c>
    </row>
    <row r="321" ht="40.5" spans="1:7">
      <c r="A321" s="64">
        <v>46</v>
      </c>
      <c r="B321" s="53" t="s">
        <v>875</v>
      </c>
      <c r="C321" s="65" t="s">
        <v>876</v>
      </c>
      <c r="D321" s="66" t="s">
        <v>877</v>
      </c>
      <c r="E321" s="64" t="s">
        <v>15</v>
      </c>
      <c r="F321" s="65"/>
      <c r="G321" s="64">
        <v>1690</v>
      </c>
    </row>
    <row r="322" ht="27" spans="1:7">
      <c r="A322" s="64"/>
      <c r="B322" s="53" t="s">
        <v>878</v>
      </c>
      <c r="C322" s="65" t="s">
        <v>879</v>
      </c>
      <c r="D322" s="65"/>
      <c r="E322" s="64" t="s">
        <v>15</v>
      </c>
      <c r="F322" s="65"/>
      <c r="G322" s="64">
        <f>G321*0.2</f>
        <v>338</v>
      </c>
    </row>
    <row r="323" ht="40.5" spans="1:7">
      <c r="A323" s="64">
        <v>47</v>
      </c>
      <c r="B323" s="53" t="s">
        <v>880</v>
      </c>
      <c r="C323" s="65" t="s">
        <v>881</v>
      </c>
      <c r="D323" s="66" t="s">
        <v>882</v>
      </c>
      <c r="E323" s="64" t="s">
        <v>15</v>
      </c>
      <c r="F323" s="65"/>
      <c r="G323" s="64">
        <v>575</v>
      </c>
    </row>
    <row r="324" ht="27" spans="1:7">
      <c r="A324" s="64"/>
      <c r="B324" s="53" t="s">
        <v>883</v>
      </c>
      <c r="C324" s="65" t="s">
        <v>884</v>
      </c>
      <c r="D324" s="65"/>
      <c r="E324" s="64" t="s">
        <v>15</v>
      </c>
      <c r="F324" s="65"/>
      <c r="G324" s="64">
        <f>G323*0.2</f>
        <v>115</v>
      </c>
    </row>
    <row r="325" ht="27" spans="1:8">
      <c r="A325" s="64">
        <v>48</v>
      </c>
      <c r="B325" s="53" t="s">
        <v>885</v>
      </c>
      <c r="C325" s="65" t="s">
        <v>886</v>
      </c>
      <c r="D325" s="66" t="s">
        <v>887</v>
      </c>
      <c r="E325" s="64" t="s">
        <v>15</v>
      </c>
      <c r="F325" s="65"/>
      <c r="G325" s="64">
        <v>287.5</v>
      </c>
      <c r="H325" s="3" t="s">
        <v>888</v>
      </c>
    </row>
    <row r="326" ht="27" spans="1:7">
      <c r="A326" s="64"/>
      <c r="B326" s="53" t="s">
        <v>889</v>
      </c>
      <c r="C326" s="65" t="s">
        <v>890</v>
      </c>
      <c r="D326" s="65"/>
      <c r="E326" s="64" t="s">
        <v>15</v>
      </c>
      <c r="F326" s="65"/>
      <c r="G326" s="64">
        <v>57</v>
      </c>
    </row>
    <row r="327" ht="40.5" spans="1:7">
      <c r="A327" s="64">
        <v>49</v>
      </c>
      <c r="B327" s="53" t="s">
        <v>891</v>
      </c>
      <c r="C327" s="68" t="s">
        <v>892</v>
      </c>
      <c r="D327" s="66" t="s">
        <v>893</v>
      </c>
      <c r="E327" s="64" t="s">
        <v>15</v>
      </c>
      <c r="F327" s="65"/>
      <c r="G327" s="64">
        <v>3220</v>
      </c>
    </row>
    <row r="328" ht="27" spans="1:7">
      <c r="A328" s="64"/>
      <c r="B328" s="53" t="s">
        <v>894</v>
      </c>
      <c r="C328" s="68" t="s">
        <v>895</v>
      </c>
      <c r="D328" s="68"/>
      <c r="E328" s="64" t="s">
        <v>15</v>
      </c>
      <c r="F328" s="65"/>
      <c r="G328" s="64">
        <f>G327*0.2</f>
        <v>644</v>
      </c>
    </row>
    <row r="329" ht="40.5" spans="1:7">
      <c r="A329" s="64"/>
      <c r="B329" s="53" t="s">
        <v>896</v>
      </c>
      <c r="C329" s="68" t="s">
        <v>897</v>
      </c>
      <c r="D329" s="68"/>
      <c r="E329" s="64" t="s">
        <v>15</v>
      </c>
      <c r="F329" s="65"/>
      <c r="G329" s="64">
        <v>1100</v>
      </c>
    </row>
    <row r="330" ht="40.5" spans="1:7">
      <c r="A330" s="64"/>
      <c r="B330" s="53" t="s">
        <v>898</v>
      </c>
      <c r="C330" s="68" t="s">
        <v>899</v>
      </c>
      <c r="D330" s="68"/>
      <c r="E330" s="64" t="s">
        <v>15</v>
      </c>
      <c r="F330" s="65"/>
      <c r="G330" s="64">
        <f>G327</f>
        <v>3220</v>
      </c>
    </row>
    <row r="331" ht="40.5" spans="1:7">
      <c r="A331" s="64"/>
      <c r="B331" s="53" t="s">
        <v>900</v>
      </c>
      <c r="C331" s="68" t="s">
        <v>901</v>
      </c>
      <c r="D331" s="68"/>
      <c r="E331" s="64" t="s">
        <v>15</v>
      </c>
      <c r="F331" s="65"/>
      <c r="G331" s="64">
        <f>G327</f>
        <v>3220</v>
      </c>
    </row>
    <row r="332" ht="40.5" spans="1:7">
      <c r="A332" s="64">
        <v>50</v>
      </c>
      <c r="B332" s="53" t="s">
        <v>902</v>
      </c>
      <c r="C332" s="68" t="s">
        <v>903</v>
      </c>
      <c r="D332" s="66" t="s">
        <v>904</v>
      </c>
      <c r="E332" s="64" t="s">
        <v>15</v>
      </c>
      <c r="F332" s="65"/>
      <c r="G332" s="64">
        <v>2800</v>
      </c>
    </row>
    <row r="333" ht="27" spans="1:7">
      <c r="A333" s="64"/>
      <c r="B333" s="53" t="s">
        <v>905</v>
      </c>
      <c r="C333" s="68" t="s">
        <v>906</v>
      </c>
      <c r="D333" s="68"/>
      <c r="E333" s="64" t="s">
        <v>15</v>
      </c>
      <c r="F333" s="65"/>
      <c r="G333" s="64">
        <f>G332*0.2</f>
        <v>560</v>
      </c>
    </row>
    <row r="334" ht="27" spans="1:7">
      <c r="A334" s="64"/>
      <c r="B334" s="53" t="s">
        <v>907</v>
      </c>
      <c r="C334" s="68" t="s">
        <v>908</v>
      </c>
      <c r="D334" s="68"/>
      <c r="E334" s="64" t="s">
        <v>15</v>
      </c>
      <c r="F334" s="65"/>
      <c r="G334" s="64">
        <f>G332*0.3</f>
        <v>840</v>
      </c>
    </row>
    <row r="335" ht="27" spans="1:7">
      <c r="A335" s="64"/>
      <c r="B335" s="53" t="s">
        <v>909</v>
      </c>
      <c r="C335" s="68" t="s">
        <v>910</v>
      </c>
      <c r="D335" s="68"/>
      <c r="E335" s="64" t="s">
        <v>15</v>
      </c>
      <c r="F335" s="65"/>
      <c r="G335" s="64">
        <f>G332*0.5</f>
        <v>1400</v>
      </c>
    </row>
    <row r="336" ht="40.5" spans="1:7">
      <c r="A336" s="64"/>
      <c r="B336" s="53" t="s">
        <v>911</v>
      </c>
      <c r="C336" s="68" t="s">
        <v>912</v>
      </c>
      <c r="D336" s="68"/>
      <c r="E336" s="64" t="s">
        <v>15</v>
      </c>
      <c r="F336" s="65"/>
      <c r="G336" s="64">
        <f>G332</f>
        <v>2800</v>
      </c>
    </row>
    <row r="337" ht="40.5" spans="1:7">
      <c r="A337" s="64"/>
      <c r="B337" s="53" t="s">
        <v>913</v>
      </c>
      <c r="C337" s="68" t="s">
        <v>914</v>
      </c>
      <c r="D337" s="68"/>
      <c r="E337" s="64" t="s">
        <v>15</v>
      </c>
      <c r="F337" s="65"/>
      <c r="G337" s="64">
        <f>G332</f>
        <v>2800</v>
      </c>
    </row>
    <row r="338" ht="40.5" spans="1:7">
      <c r="A338" s="64">
        <v>51</v>
      </c>
      <c r="B338" s="53" t="s">
        <v>915</v>
      </c>
      <c r="C338" s="68" t="s">
        <v>916</v>
      </c>
      <c r="D338" s="66" t="s">
        <v>917</v>
      </c>
      <c r="E338" s="64" t="s">
        <v>15</v>
      </c>
      <c r="F338" s="65" t="s">
        <v>918</v>
      </c>
      <c r="G338" s="64">
        <v>2500</v>
      </c>
    </row>
    <row r="339" ht="27" spans="1:7">
      <c r="A339" s="64"/>
      <c r="B339" s="53" t="s">
        <v>919</v>
      </c>
      <c r="C339" s="68" t="s">
        <v>920</v>
      </c>
      <c r="D339" s="68"/>
      <c r="E339" s="64" t="s">
        <v>15</v>
      </c>
      <c r="F339" s="65"/>
      <c r="G339" s="64">
        <f>G338*0.2</f>
        <v>500</v>
      </c>
    </row>
    <row r="340" ht="40.5" spans="1:7">
      <c r="A340" s="64"/>
      <c r="B340" s="53" t="s">
        <v>921</v>
      </c>
      <c r="C340" s="68" t="s">
        <v>922</v>
      </c>
      <c r="D340" s="68"/>
      <c r="E340" s="64" t="s">
        <v>15</v>
      </c>
      <c r="F340" s="65"/>
      <c r="G340" s="64">
        <v>2500</v>
      </c>
    </row>
    <row r="341" ht="40.5" spans="1:7">
      <c r="A341" s="64"/>
      <c r="B341" s="53" t="s">
        <v>923</v>
      </c>
      <c r="C341" s="68" t="s">
        <v>924</v>
      </c>
      <c r="D341" s="68"/>
      <c r="E341" s="64" t="s">
        <v>15</v>
      </c>
      <c r="F341" s="65"/>
      <c r="G341" s="64">
        <v>2500</v>
      </c>
    </row>
    <row r="342" ht="40.5" spans="1:7">
      <c r="A342" s="64">
        <v>52</v>
      </c>
      <c r="B342" s="53" t="s">
        <v>925</v>
      </c>
      <c r="C342" s="68" t="s">
        <v>926</v>
      </c>
      <c r="D342" s="66" t="s">
        <v>927</v>
      </c>
      <c r="E342" s="64" t="s">
        <v>15</v>
      </c>
      <c r="F342" s="65"/>
      <c r="G342" s="64">
        <v>500</v>
      </c>
    </row>
    <row r="343" ht="27" spans="1:7">
      <c r="A343" s="64"/>
      <c r="B343" s="53" t="s">
        <v>928</v>
      </c>
      <c r="C343" s="68" t="s">
        <v>929</v>
      </c>
      <c r="D343" s="68"/>
      <c r="E343" s="64" t="s">
        <v>15</v>
      </c>
      <c r="F343" s="65"/>
      <c r="G343" s="64">
        <f>G342*0.2</f>
        <v>100</v>
      </c>
    </row>
    <row r="344" ht="27" spans="1:7">
      <c r="A344" s="64"/>
      <c r="B344" s="53" t="s">
        <v>930</v>
      </c>
      <c r="C344" s="68" t="s">
        <v>931</v>
      </c>
      <c r="D344" s="68"/>
      <c r="E344" s="64" t="s">
        <v>15</v>
      </c>
      <c r="F344" s="65"/>
      <c r="G344" s="64">
        <f>G342*0.3</f>
        <v>150</v>
      </c>
    </row>
    <row r="345" ht="40.5" spans="1:7">
      <c r="A345" s="64"/>
      <c r="B345" s="53" t="s">
        <v>932</v>
      </c>
      <c r="C345" s="68" t="s">
        <v>933</v>
      </c>
      <c r="D345" s="68"/>
      <c r="E345" s="64" t="s">
        <v>15</v>
      </c>
      <c r="F345" s="65"/>
      <c r="G345" s="64">
        <f>G342</f>
        <v>500</v>
      </c>
    </row>
    <row r="346" ht="40.5" spans="1:7">
      <c r="A346" s="64"/>
      <c r="B346" s="53" t="s">
        <v>934</v>
      </c>
      <c r="C346" s="68" t="s">
        <v>935</v>
      </c>
      <c r="D346" s="68"/>
      <c r="E346" s="64" t="s">
        <v>15</v>
      </c>
      <c r="F346" s="65"/>
      <c r="G346" s="64">
        <f>G342</f>
        <v>500</v>
      </c>
    </row>
    <row r="347" ht="40.5" spans="1:7">
      <c r="A347" s="64">
        <v>53</v>
      </c>
      <c r="B347" s="53" t="s">
        <v>936</v>
      </c>
      <c r="C347" s="66" t="s">
        <v>937</v>
      </c>
      <c r="D347" s="66" t="s">
        <v>938</v>
      </c>
      <c r="E347" s="64" t="s">
        <v>15</v>
      </c>
      <c r="F347" s="66"/>
      <c r="G347" s="64">
        <v>2000</v>
      </c>
    </row>
    <row r="348" ht="27" spans="1:7">
      <c r="A348" s="64"/>
      <c r="B348" s="53" t="s">
        <v>939</v>
      </c>
      <c r="C348" s="66" t="s">
        <v>940</v>
      </c>
      <c r="D348" s="66"/>
      <c r="E348" s="64" t="s">
        <v>15</v>
      </c>
      <c r="F348" s="66"/>
      <c r="G348" s="64">
        <f t="shared" ref="G348:G352" si="4">G347*0.2</f>
        <v>400</v>
      </c>
    </row>
    <row r="349" ht="40.5" spans="1:7">
      <c r="A349" s="64">
        <v>54</v>
      </c>
      <c r="B349" s="53" t="s">
        <v>941</v>
      </c>
      <c r="C349" s="65" t="s">
        <v>942</v>
      </c>
      <c r="D349" s="66" t="s">
        <v>943</v>
      </c>
      <c r="E349" s="64" t="s">
        <v>15</v>
      </c>
      <c r="F349" s="65"/>
      <c r="G349" s="64">
        <v>1690</v>
      </c>
    </row>
    <row r="350" ht="27" spans="1:7">
      <c r="A350" s="64"/>
      <c r="B350" s="53" t="s">
        <v>944</v>
      </c>
      <c r="C350" s="65" t="s">
        <v>945</v>
      </c>
      <c r="D350" s="65"/>
      <c r="E350" s="64" t="s">
        <v>15</v>
      </c>
      <c r="F350" s="65"/>
      <c r="G350" s="64">
        <f t="shared" si="4"/>
        <v>338</v>
      </c>
    </row>
    <row r="351" ht="27" spans="1:7">
      <c r="A351" s="64">
        <v>55</v>
      </c>
      <c r="B351" s="53" t="s">
        <v>946</v>
      </c>
      <c r="C351" s="65" t="s">
        <v>947</v>
      </c>
      <c r="D351" s="66" t="s">
        <v>948</v>
      </c>
      <c r="E351" s="64" t="s">
        <v>15</v>
      </c>
      <c r="F351" s="65" t="s">
        <v>949</v>
      </c>
      <c r="G351" s="64">
        <v>200</v>
      </c>
    </row>
    <row r="352" ht="27" spans="1:7">
      <c r="A352" s="64"/>
      <c r="B352" s="53" t="s">
        <v>950</v>
      </c>
      <c r="C352" s="65" t="s">
        <v>951</v>
      </c>
      <c r="D352" s="65"/>
      <c r="E352" s="64" t="s">
        <v>15</v>
      </c>
      <c r="F352" s="65"/>
      <c r="G352" s="64">
        <f t="shared" si="4"/>
        <v>40</v>
      </c>
    </row>
    <row r="353" ht="27" spans="1:7">
      <c r="A353" s="64">
        <v>56</v>
      </c>
      <c r="B353" s="53" t="s">
        <v>952</v>
      </c>
      <c r="C353" s="68" t="s">
        <v>953</v>
      </c>
      <c r="D353" s="66" t="s">
        <v>954</v>
      </c>
      <c r="E353" s="64" t="s">
        <v>647</v>
      </c>
      <c r="F353" s="66"/>
      <c r="G353" s="64">
        <v>15.4</v>
      </c>
    </row>
    <row r="354" ht="40.5" spans="1:7">
      <c r="A354" s="38">
        <v>57</v>
      </c>
      <c r="B354" s="53" t="s">
        <v>955</v>
      </c>
      <c r="C354" s="69" t="s">
        <v>956</v>
      </c>
      <c r="D354" s="70" t="s">
        <v>957</v>
      </c>
      <c r="E354" s="38" t="s">
        <v>647</v>
      </c>
      <c r="F354" s="35" t="s">
        <v>958</v>
      </c>
      <c r="G354" s="38">
        <v>2088</v>
      </c>
    </row>
    <row r="355" ht="27" spans="1:7">
      <c r="A355" s="38"/>
      <c r="B355" s="53" t="s">
        <v>959</v>
      </c>
      <c r="C355" s="69" t="s">
        <v>960</v>
      </c>
      <c r="D355" s="69"/>
      <c r="E355" s="38" t="s">
        <v>647</v>
      </c>
      <c r="F355" s="35"/>
      <c r="G355" s="38">
        <v>417</v>
      </c>
    </row>
    <row r="356" ht="27" spans="1:7">
      <c r="A356" s="38"/>
      <c r="B356" s="53" t="s">
        <v>961</v>
      </c>
      <c r="C356" s="69" t="s">
        <v>962</v>
      </c>
      <c r="D356" s="69"/>
      <c r="E356" s="38" t="s">
        <v>647</v>
      </c>
      <c r="F356" s="35"/>
      <c r="G356" s="92">
        <f>G354*0.3</f>
        <v>626.4</v>
      </c>
    </row>
    <row r="357" ht="40.5" spans="1:7">
      <c r="A357" s="38">
        <v>58</v>
      </c>
      <c r="B357" s="53" t="s">
        <v>963</v>
      </c>
      <c r="C357" s="71" t="s">
        <v>964</v>
      </c>
      <c r="D357" s="70" t="s">
        <v>965</v>
      </c>
      <c r="E357" s="38" t="s">
        <v>15</v>
      </c>
      <c r="F357" s="65" t="s">
        <v>966</v>
      </c>
      <c r="G357" s="64">
        <v>700</v>
      </c>
    </row>
    <row r="358" ht="27" spans="1:7">
      <c r="A358" s="38"/>
      <c r="B358" s="53" t="s">
        <v>967</v>
      </c>
      <c r="C358" s="71" t="s">
        <v>968</v>
      </c>
      <c r="D358" s="71"/>
      <c r="E358" s="38" t="s">
        <v>15</v>
      </c>
      <c r="F358" s="65"/>
      <c r="G358" s="64">
        <f t="shared" ref="G358:G363" si="5">G357*0.2</f>
        <v>140</v>
      </c>
    </row>
    <row r="359" ht="40.5" spans="1:7">
      <c r="A359" s="38">
        <v>59</v>
      </c>
      <c r="B359" s="53" t="s">
        <v>969</v>
      </c>
      <c r="C359" s="69" t="s">
        <v>970</v>
      </c>
      <c r="D359" s="66" t="s">
        <v>971</v>
      </c>
      <c r="E359" s="38" t="s">
        <v>15</v>
      </c>
      <c r="F359" s="41" t="s">
        <v>972</v>
      </c>
      <c r="G359" s="38">
        <v>2500</v>
      </c>
    </row>
    <row r="360" ht="27" spans="1:7">
      <c r="A360" s="38"/>
      <c r="B360" s="53" t="s">
        <v>973</v>
      </c>
      <c r="C360" s="69" t="s">
        <v>974</v>
      </c>
      <c r="D360" s="69"/>
      <c r="E360" s="38" t="s">
        <v>15</v>
      </c>
      <c r="F360" s="41"/>
      <c r="G360" s="38">
        <f t="shared" si="5"/>
        <v>500</v>
      </c>
    </row>
    <row r="361" ht="40.5" spans="1:7">
      <c r="A361" s="38"/>
      <c r="B361" s="53" t="s">
        <v>975</v>
      </c>
      <c r="C361" s="69" t="s">
        <v>976</v>
      </c>
      <c r="D361" s="69"/>
      <c r="E361" s="38" t="s">
        <v>15</v>
      </c>
      <c r="F361" s="41"/>
      <c r="G361" s="38">
        <f>G359</f>
        <v>2500</v>
      </c>
    </row>
    <row r="362" ht="27" spans="1:7">
      <c r="A362" s="38">
        <v>60</v>
      </c>
      <c r="B362" s="53" t="s">
        <v>977</v>
      </c>
      <c r="C362" s="69" t="s">
        <v>978</v>
      </c>
      <c r="D362" s="66" t="s">
        <v>979</v>
      </c>
      <c r="E362" s="38" t="s">
        <v>15</v>
      </c>
      <c r="F362" s="41" t="s">
        <v>972</v>
      </c>
      <c r="G362" s="38">
        <f>G359*0.6</f>
        <v>1500</v>
      </c>
    </row>
    <row r="363" ht="27" spans="1:7">
      <c r="A363" s="38"/>
      <c r="B363" s="53" t="s">
        <v>980</v>
      </c>
      <c r="C363" s="69" t="s">
        <v>981</v>
      </c>
      <c r="D363" s="69"/>
      <c r="E363" s="38" t="s">
        <v>15</v>
      </c>
      <c r="F363" s="41"/>
      <c r="G363" s="38">
        <f t="shared" si="5"/>
        <v>300</v>
      </c>
    </row>
    <row r="364" ht="40.5" spans="1:7">
      <c r="A364" s="38"/>
      <c r="B364" s="53" t="s">
        <v>982</v>
      </c>
      <c r="C364" s="69" t="s">
        <v>983</v>
      </c>
      <c r="D364" s="69"/>
      <c r="E364" s="38" t="s">
        <v>15</v>
      </c>
      <c r="F364" s="41"/>
      <c r="G364" s="38">
        <f>G362</f>
        <v>1500</v>
      </c>
    </row>
    <row r="365" ht="40.5" spans="1:7">
      <c r="A365" s="38">
        <v>61</v>
      </c>
      <c r="B365" s="53" t="s">
        <v>984</v>
      </c>
      <c r="C365" s="41" t="s">
        <v>985</v>
      </c>
      <c r="D365" s="66" t="s">
        <v>986</v>
      </c>
      <c r="E365" s="38" t="s">
        <v>647</v>
      </c>
      <c r="F365" s="35" t="s">
        <v>972</v>
      </c>
      <c r="G365" s="38">
        <v>225</v>
      </c>
    </row>
    <row r="366" ht="40.5" spans="1:7">
      <c r="A366" s="38"/>
      <c r="B366" s="53" t="s">
        <v>987</v>
      </c>
      <c r="C366" s="41" t="s">
        <v>988</v>
      </c>
      <c r="D366" s="41"/>
      <c r="E366" s="38" t="s">
        <v>647</v>
      </c>
      <c r="F366" s="38"/>
      <c r="G366" s="38">
        <v>225</v>
      </c>
    </row>
    <row r="367" ht="27" spans="1:7">
      <c r="A367" s="38">
        <v>62</v>
      </c>
      <c r="B367" s="53" t="s">
        <v>989</v>
      </c>
      <c r="C367" s="41" t="s">
        <v>990</v>
      </c>
      <c r="D367" s="66" t="s">
        <v>991</v>
      </c>
      <c r="E367" s="38" t="s">
        <v>15</v>
      </c>
      <c r="F367" s="65" t="s">
        <v>972</v>
      </c>
      <c r="G367" s="64">
        <f>(G359+G362)*0.8</f>
        <v>3200</v>
      </c>
    </row>
    <row r="368" ht="27" spans="1:7">
      <c r="A368" s="38"/>
      <c r="B368" s="53" t="s">
        <v>992</v>
      </c>
      <c r="C368" s="41" t="s">
        <v>993</v>
      </c>
      <c r="D368" s="41"/>
      <c r="E368" s="38" t="s">
        <v>15</v>
      </c>
      <c r="F368" s="65"/>
      <c r="G368" s="64">
        <f>G367*0.2</f>
        <v>640</v>
      </c>
    </row>
    <row r="369" ht="40.5" spans="1:7">
      <c r="A369" s="38"/>
      <c r="B369" s="53" t="s">
        <v>994</v>
      </c>
      <c r="C369" s="41" t="s">
        <v>995</v>
      </c>
      <c r="D369" s="41"/>
      <c r="E369" s="38" t="s">
        <v>15</v>
      </c>
      <c r="F369" s="65"/>
      <c r="G369" s="64">
        <f>G367</f>
        <v>3200</v>
      </c>
    </row>
    <row r="370" ht="40.5" spans="1:7">
      <c r="A370" s="38">
        <v>63</v>
      </c>
      <c r="B370" s="53" t="s">
        <v>996</v>
      </c>
      <c r="C370" s="41" t="s">
        <v>997</v>
      </c>
      <c r="D370" s="66" t="s">
        <v>998</v>
      </c>
      <c r="E370" s="38" t="s">
        <v>15</v>
      </c>
      <c r="F370" s="65"/>
      <c r="G370" s="64">
        <v>6400</v>
      </c>
    </row>
    <row r="371" ht="27" spans="1:7">
      <c r="A371" s="38"/>
      <c r="B371" s="53" t="s">
        <v>999</v>
      </c>
      <c r="C371" s="41" t="s">
        <v>1000</v>
      </c>
      <c r="D371" s="41"/>
      <c r="E371" s="38" t="s">
        <v>15</v>
      </c>
      <c r="F371" s="65"/>
      <c r="G371" s="64">
        <f>G370*0.2</f>
        <v>1280</v>
      </c>
    </row>
    <row r="372" ht="27" spans="1:7">
      <c r="A372" s="38"/>
      <c r="B372" s="53" t="s">
        <v>1001</v>
      </c>
      <c r="C372" s="41" t="s">
        <v>1002</v>
      </c>
      <c r="D372" s="41"/>
      <c r="E372" s="38" t="s">
        <v>15</v>
      </c>
      <c r="F372" s="65"/>
      <c r="G372" s="64">
        <f>G370*0.3</f>
        <v>1920</v>
      </c>
    </row>
    <row r="373" ht="27" spans="1:7">
      <c r="A373" s="38">
        <v>64</v>
      </c>
      <c r="B373" s="53" t="s">
        <v>1003</v>
      </c>
      <c r="C373" s="35" t="s">
        <v>1004</v>
      </c>
      <c r="D373" s="66" t="s">
        <v>1005</v>
      </c>
      <c r="E373" s="38" t="s">
        <v>15</v>
      </c>
      <c r="F373" s="35" t="s">
        <v>1006</v>
      </c>
      <c r="G373" s="38">
        <v>3200</v>
      </c>
    </row>
    <row r="374" ht="27" spans="1:7">
      <c r="A374" s="64"/>
      <c r="B374" s="53" t="s">
        <v>1007</v>
      </c>
      <c r="C374" s="35" t="s">
        <v>1008</v>
      </c>
      <c r="D374" s="66"/>
      <c r="E374" s="38" t="s">
        <v>15</v>
      </c>
      <c r="F374" s="66"/>
      <c r="G374" s="64">
        <f>G373*0.2</f>
        <v>640</v>
      </c>
    </row>
    <row r="375" ht="27" spans="1:7">
      <c r="A375" s="64">
        <v>65</v>
      </c>
      <c r="B375" s="53" t="s">
        <v>1009</v>
      </c>
      <c r="C375" s="66" t="s">
        <v>1010</v>
      </c>
      <c r="D375" s="66" t="s">
        <v>1011</v>
      </c>
      <c r="E375" s="64" t="s">
        <v>15</v>
      </c>
      <c r="F375" s="66"/>
      <c r="G375" s="64">
        <v>2200</v>
      </c>
    </row>
    <row r="376" ht="40.5" spans="1:7">
      <c r="A376" s="64">
        <v>66</v>
      </c>
      <c r="B376" s="53" t="s">
        <v>1012</v>
      </c>
      <c r="C376" s="65" t="s">
        <v>1013</v>
      </c>
      <c r="D376" s="66" t="s">
        <v>1014</v>
      </c>
      <c r="E376" s="64" t="s">
        <v>15</v>
      </c>
      <c r="F376" s="66"/>
      <c r="G376" s="64">
        <v>12800</v>
      </c>
    </row>
    <row r="377" ht="27" spans="1:7">
      <c r="A377" s="64"/>
      <c r="B377" s="53" t="s">
        <v>1015</v>
      </c>
      <c r="C377" s="65" t="s">
        <v>1016</v>
      </c>
      <c r="D377" s="65"/>
      <c r="E377" s="64" t="s">
        <v>15</v>
      </c>
      <c r="F377" s="66"/>
      <c r="G377" s="64">
        <f>G376*0.2</f>
        <v>2560</v>
      </c>
    </row>
    <row r="378" ht="27" spans="1:7">
      <c r="A378" s="64"/>
      <c r="B378" s="53" t="s">
        <v>1017</v>
      </c>
      <c r="C378" s="65" t="s">
        <v>1018</v>
      </c>
      <c r="D378" s="65"/>
      <c r="E378" s="64" t="s">
        <v>15</v>
      </c>
      <c r="F378" s="66"/>
      <c r="G378" s="96">
        <f>G376*0.3</f>
        <v>3840</v>
      </c>
    </row>
    <row r="379" ht="27" spans="1:7">
      <c r="A379" s="64"/>
      <c r="B379" s="53" t="s">
        <v>1019</v>
      </c>
      <c r="C379" s="65" t="s">
        <v>1020</v>
      </c>
      <c r="D379" s="65"/>
      <c r="E379" s="64" t="s">
        <v>15</v>
      </c>
      <c r="F379" s="66"/>
      <c r="G379" s="96">
        <f>G376*0.3</f>
        <v>3840</v>
      </c>
    </row>
    <row r="380" ht="27" spans="1:7">
      <c r="A380" s="64"/>
      <c r="B380" s="53" t="s">
        <v>1021</v>
      </c>
      <c r="C380" s="65" t="s">
        <v>1022</v>
      </c>
      <c r="D380" s="65"/>
      <c r="E380" s="64" t="s">
        <v>15</v>
      </c>
      <c r="F380" s="66"/>
      <c r="G380" s="96">
        <f>G376*0.3</f>
        <v>3840</v>
      </c>
    </row>
    <row r="381" ht="27" spans="1:7">
      <c r="A381" s="64"/>
      <c r="B381" s="53" t="s">
        <v>1023</v>
      </c>
      <c r="C381" s="65" t="s">
        <v>1024</v>
      </c>
      <c r="D381" s="65"/>
      <c r="E381" s="64" t="s">
        <v>15</v>
      </c>
      <c r="F381" s="66"/>
      <c r="G381" s="96">
        <f>G376*0.3</f>
        <v>3840</v>
      </c>
    </row>
    <row r="382" ht="40.5" spans="1:7">
      <c r="A382" s="64">
        <v>67</v>
      </c>
      <c r="B382" s="53" t="s">
        <v>1025</v>
      </c>
      <c r="C382" s="66" t="s">
        <v>1026</v>
      </c>
      <c r="D382" s="66" t="s">
        <v>1027</v>
      </c>
      <c r="E382" s="64" t="s">
        <v>15</v>
      </c>
      <c r="F382" s="66"/>
      <c r="G382" s="64">
        <v>5500</v>
      </c>
    </row>
    <row r="383" ht="27" spans="1:7">
      <c r="A383" s="64"/>
      <c r="B383" s="53" t="s">
        <v>1028</v>
      </c>
      <c r="C383" s="66" t="s">
        <v>1029</v>
      </c>
      <c r="D383" s="66"/>
      <c r="E383" s="64" t="s">
        <v>15</v>
      </c>
      <c r="F383" s="66"/>
      <c r="G383" s="64">
        <f t="shared" ref="G383:G387" si="6">G382*0.2</f>
        <v>1100</v>
      </c>
    </row>
    <row r="384" ht="27" spans="1:7">
      <c r="A384" s="64">
        <v>68</v>
      </c>
      <c r="B384" s="53" t="s">
        <v>1030</v>
      </c>
      <c r="C384" s="35" t="s">
        <v>1031</v>
      </c>
      <c r="D384" s="66" t="s">
        <v>1032</v>
      </c>
      <c r="E384" s="64" t="s">
        <v>15</v>
      </c>
      <c r="F384" s="35" t="s">
        <v>1033</v>
      </c>
      <c r="G384" s="38">
        <v>5600</v>
      </c>
    </row>
    <row r="385" ht="27" spans="1:7">
      <c r="A385" s="64"/>
      <c r="B385" s="53" t="s">
        <v>1034</v>
      </c>
      <c r="C385" s="35" t="s">
        <v>1035</v>
      </c>
      <c r="D385" s="66"/>
      <c r="E385" s="64" t="s">
        <v>15</v>
      </c>
      <c r="F385" s="66"/>
      <c r="G385" s="64">
        <f t="shared" si="6"/>
        <v>1120</v>
      </c>
    </row>
    <row r="386" ht="27" spans="1:7">
      <c r="A386" s="64">
        <v>69</v>
      </c>
      <c r="B386" s="53" t="s">
        <v>1036</v>
      </c>
      <c r="C386" s="65" t="s">
        <v>1037</v>
      </c>
      <c r="D386" s="66" t="s">
        <v>1038</v>
      </c>
      <c r="E386" s="64" t="s">
        <v>15</v>
      </c>
      <c r="F386" s="65"/>
      <c r="G386" s="64">
        <v>6990</v>
      </c>
    </row>
    <row r="387" ht="27" spans="1:7">
      <c r="A387" s="64"/>
      <c r="B387" s="53" t="s">
        <v>1039</v>
      </c>
      <c r="C387" s="65" t="s">
        <v>1040</v>
      </c>
      <c r="D387" s="65"/>
      <c r="E387" s="64" t="s">
        <v>15</v>
      </c>
      <c r="F387" s="65"/>
      <c r="G387" s="64">
        <f t="shared" si="6"/>
        <v>1398</v>
      </c>
    </row>
    <row r="388" ht="27" spans="1:7">
      <c r="A388" s="64"/>
      <c r="B388" s="53" t="s">
        <v>1041</v>
      </c>
      <c r="C388" s="65" t="s">
        <v>1042</v>
      </c>
      <c r="D388" s="65"/>
      <c r="E388" s="64" t="s">
        <v>15</v>
      </c>
      <c r="F388" s="65"/>
      <c r="G388" s="64">
        <f>G386*0.3</f>
        <v>2097</v>
      </c>
    </row>
    <row r="389" ht="27" spans="1:7">
      <c r="A389" s="64"/>
      <c r="B389" s="53" t="s">
        <v>1043</v>
      </c>
      <c r="C389" s="65" t="s">
        <v>1044</v>
      </c>
      <c r="D389" s="65"/>
      <c r="E389" s="64" t="s">
        <v>15</v>
      </c>
      <c r="F389" s="65"/>
      <c r="G389" s="64">
        <f>G386*0.3</f>
        <v>2097</v>
      </c>
    </row>
    <row r="390" ht="27" spans="1:7">
      <c r="A390" s="38">
        <v>70</v>
      </c>
      <c r="B390" s="53" t="s">
        <v>1045</v>
      </c>
      <c r="C390" s="35" t="s">
        <v>1046</v>
      </c>
      <c r="D390" s="66" t="s">
        <v>1047</v>
      </c>
      <c r="E390" s="38" t="s">
        <v>15</v>
      </c>
      <c r="F390" s="35"/>
      <c r="G390" s="38">
        <v>5000</v>
      </c>
    </row>
    <row r="391" ht="27" spans="1:7">
      <c r="A391" s="38"/>
      <c r="B391" s="53" t="s">
        <v>1048</v>
      </c>
      <c r="C391" s="35" t="s">
        <v>1049</v>
      </c>
      <c r="D391" s="35"/>
      <c r="E391" s="38" t="s">
        <v>15</v>
      </c>
      <c r="F391" s="35"/>
      <c r="G391" s="38">
        <f t="shared" ref="G391:G395" si="7">G390*0.2</f>
        <v>1000</v>
      </c>
    </row>
    <row r="392" ht="27" spans="1:7">
      <c r="A392" s="38">
        <v>71</v>
      </c>
      <c r="B392" s="53" t="s">
        <v>1050</v>
      </c>
      <c r="C392" s="35" t="s">
        <v>1051</v>
      </c>
      <c r="D392" s="66" t="s">
        <v>1052</v>
      </c>
      <c r="E392" s="38" t="s">
        <v>15</v>
      </c>
      <c r="F392" s="35"/>
      <c r="G392" s="38">
        <v>4270</v>
      </c>
    </row>
    <row r="393" ht="27" spans="1:7">
      <c r="A393" s="38"/>
      <c r="B393" s="53" t="s">
        <v>1053</v>
      </c>
      <c r="C393" s="35" t="s">
        <v>1054</v>
      </c>
      <c r="D393" s="35"/>
      <c r="E393" s="38" t="s">
        <v>15</v>
      </c>
      <c r="F393" s="35"/>
      <c r="G393" s="38">
        <f t="shared" si="7"/>
        <v>854</v>
      </c>
    </row>
    <row r="394" ht="40.5" spans="1:7">
      <c r="A394" s="38">
        <v>72</v>
      </c>
      <c r="B394" s="53" t="s">
        <v>1055</v>
      </c>
      <c r="C394" s="35" t="s">
        <v>1056</v>
      </c>
      <c r="D394" s="66" t="s">
        <v>1057</v>
      </c>
      <c r="E394" s="38" t="s">
        <v>15</v>
      </c>
      <c r="F394" s="35" t="s">
        <v>1058</v>
      </c>
      <c r="G394" s="38">
        <v>3710</v>
      </c>
    </row>
    <row r="395" ht="27" spans="1:7">
      <c r="A395" s="38"/>
      <c r="B395" s="53" t="s">
        <v>1059</v>
      </c>
      <c r="C395" s="35" t="s">
        <v>1060</v>
      </c>
      <c r="D395" s="35"/>
      <c r="E395" s="38" t="s">
        <v>15</v>
      </c>
      <c r="F395" s="66"/>
      <c r="G395" s="64">
        <f t="shared" si="7"/>
        <v>742</v>
      </c>
    </row>
    <row r="396" ht="27" spans="1:7">
      <c r="A396" s="38">
        <v>73</v>
      </c>
      <c r="B396" s="53" t="s">
        <v>1061</v>
      </c>
      <c r="C396" s="41" t="s">
        <v>1062</v>
      </c>
      <c r="D396" s="66" t="s">
        <v>1063</v>
      </c>
      <c r="E396" s="38" t="s">
        <v>15</v>
      </c>
      <c r="F396" s="65"/>
      <c r="G396" s="64">
        <v>4800</v>
      </c>
    </row>
    <row r="397" ht="27" spans="1:7">
      <c r="A397" s="38"/>
      <c r="B397" s="53" t="s">
        <v>1064</v>
      </c>
      <c r="C397" s="41" t="s">
        <v>1065</v>
      </c>
      <c r="D397" s="38"/>
      <c r="E397" s="38" t="s">
        <v>15</v>
      </c>
      <c r="F397" s="65"/>
      <c r="G397" s="64">
        <f>G396*0.2</f>
        <v>960</v>
      </c>
    </row>
    <row r="398" ht="27" spans="1:7">
      <c r="A398" s="38"/>
      <c r="B398" s="53" t="s">
        <v>1066</v>
      </c>
      <c r="C398" s="41" t="s">
        <v>1067</v>
      </c>
      <c r="D398" s="41"/>
      <c r="E398" s="38" t="s">
        <v>15</v>
      </c>
      <c r="F398" s="65"/>
      <c r="G398" s="64">
        <f>G396*0.3</f>
        <v>1440</v>
      </c>
    </row>
    <row r="399" ht="40.5" spans="1:7">
      <c r="A399" s="38">
        <v>74</v>
      </c>
      <c r="B399" s="53" t="s">
        <v>1068</v>
      </c>
      <c r="C399" s="41" t="s">
        <v>1069</v>
      </c>
      <c r="D399" s="66" t="s">
        <v>1070</v>
      </c>
      <c r="E399" s="38" t="s">
        <v>15</v>
      </c>
      <c r="F399" s="65"/>
      <c r="G399" s="64">
        <v>6000</v>
      </c>
    </row>
    <row r="400" ht="27" spans="1:7">
      <c r="A400" s="38"/>
      <c r="B400" s="53" t="s">
        <v>1071</v>
      </c>
      <c r="C400" s="41" t="s">
        <v>1072</v>
      </c>
      <c r="D400" s="38"/>
      <c r="E400" s="38" t="s">
        <v>15</v>
      </c>
      <c r="F400" s="65"/>
      <c r="G400" s="64">
        <f t="shared" ref="G400:G405" si="8">G399*0.2</f>
        <v>1200</v>
      </c>
    </row>
    <row r="401" ht="27" spans="1:7">
      <c r="A401" s="38"/>
      <c r="B401" s="53" t="s">
        <v>1073</v>
      </c>
      <c r="C401" s="41" t="s">
        <v>1074</v>
      </c>
      <c r="D401" s="41"/>
      <c r="E401" s="38" t="s">
        <v>15</v>
      </c>
      <c r="F401" s="65"/>
      <c r="G401" s="64">
        <f>G399*0.3</f>
        <v>1800</v>
      </c>
    </row>
    <row r="402" ht="40.5" spans="1:7">
      <c r="A402" s="38">
        <v>75</v>
      </c>
      <c r="B402" s="53" t="s">
        <v>1075</v>
      </c>
      <c r="C402" s="35" t="s">
        <v>1076</v>
      </c>
      <c r="D402" s="66" t="s">
        <v>1077</v>
      </c>
      <c r="E402" s="38" t="s">
        <v>15</v>
      </c>
      <c r="F402" s="35"/>
      <c r="G402" s="38">
        <v>5070</v>
      </c>
    </row>
    <row r="403" ht="27" spans="1:7">
      <c r="A403" s="38"/>
      <c r="B403" s="53" t="s">
        <v>1078</v>
      </c>
      <c r="C403" s="35" t="s">
        <v>1079</v>
      </c>
      <c r="D403" s="35"/>
      <c r="E403" s="38" t="s">
        <v>15</v>
      </c>
      <c r="F403" s="35"/>
      <c r="G403" s="38">
        <f t="shared" si="8"/>
        <v>1014</v>
      </c>
    </row>
    <row r="404" ht="27" spans="1:7">
      <c r="A404" s="38">
        <v>76</v>
      </c>
      <c r="B404" s="53" t="s">
        <v>1080</v>
      </c>
      <c r="C404" s="35" t="s">
        <v>1081</v>
      </c>
      <c r="D404" s="66" t="s">
        <v>1082</v>
      </c>
      <c r="E404" s="38" t="s">
        <v>15</v>
      </c>
      <c r="F404" s="35"/>
      <c r="G404" s="38">
        <v>4750</v>
      </c>
    </row>
    <row r="405" ht="27" spans="1:7">
      <c r="A405" s="38"/>
      <c r="B405" s="53" t="s">
        <v>1083</v>
      </c>
      <c r="C405" s="35" t="s">
        <v>1084</v>
      </c>
      <c r="D405" s="35"/>
      <c r="E405" s="38" t="s">
        <v>15</v>
      </c>
      <c r="F405" s="35"/>
      <c r="G405" s="38">
        <f t="shared" si="8"/>
        <v>950</v>
      </c>
    </row>
    <row r="406" ht="27" spans="1:7">
      <c r="A406" s="38">
        <v>77</v>
      </c>
      <c r="B406" s="53" t="s">
        <v>1085</v>
      </c>
      <c r="C406" s="35" t="s">
        <v>1086</v>
      </c>
      <c r="D406" s="66" t="s">
        <v>1087</v>
      </c>
      <c r="E406" s="38" t="s">
        <v>15</v>
      </c>
      <c r="F406" s="35" t="s">
        <v>1088</v>
      </c>
      <c r="G406" s="38">
        <v>2160</v>
      </c>
    </row>
    <row r="407" ht="27" spans="1:7">
      <c r="A407" s="38"/>
      <c r="B407" s="53" t="s">
        <v>1089</v>
      </c>
      <c r="C407" s="35" t="s">
        <v>1090</v>
      </c>
      <c r="D407" s="35"/>
      <c r="E407" s="38" t="s">
        <v>15</v>
      </c>
      <c r="F407" s="35"/>
      <c r="G407" s="38">
        <f t="shared" ref="G407:G411" si="9">G406*0.2</f>
        <v>432</v>
      </c>
    </row>
    <row r="408" ht="40.5" spans="1:7">
      <c r="A408" s="38">
        <v>78</v>
      </c>
      <c r="B408" s="53" t="s">
        <v>1091</v>
      </c>
      <c r="C408" s="35" t="s">
        <v>1092</v>
      </c>
      <c r="D408" s="66" t="s">
        <v>1093</v>
      </c>
      <c r="E408" s="38" t="s">
        <v>15</v>
      </c>
      <c r="F408" s="35"/>
      <c r="G408" s="38">
        <v>8330</v>
      </c>
    </row>
    <row r="409" ht="27" spans="1:7">
      <c r="A409" s="38"/>
      <c r="B409" s="53" t="s">
        <v>1094</v>
      </c>
      <c r="C409" s="35" t="s">
        <v>1095</v>
      </c>
      <c r="D409" s="35"/>
      <c r="E409" s="38" t="s">
        <v>15</v>
      </c>
      <c r="F409" s="35"/>
      <c r="G409" s="38">
        <f t="shared" si="9"/>
        <v>1666</v>
      </c>
    </row>
    <row r="410" ht="40.5" spans="1:7">
      <c r="A410" s="38">
        <v>79</v>
      </c>
      <c r="B410" s="53" t="s">
        <v>1096</v>
      </c>
      <c r="C410" s="41" t="s">
        <v>1097</v>
      </c>
      <c r="D410" s="66" t="s">
        <v>1098</v>
      </c>
      <c r="E410" s="38" t="s">
        <v>15</v>
      </c>
      <c r="F410" s="65"/>
      <c r="G410" s="64">
        <v>4220</v>
      </c>
    </row>
    <row r="411" ht="27" spans="1:7">
      <c r="A411" s="38"/>
      <c r="B411" s="53" t="s">
        <v>1099</v>
      </c>
      <c r="C411" s="41" t="s">
        <v>1100</v>
      </c>
      <c r="D411" s="38"/>
      <c r="E411" s="38" t="s">
        <v>15</v>
      </c>
      <c r="F411" s="65"/>
      <c r="G411" s="64">
        <f t="shared" si="9"/>
        <v>844</v>
      </c>
    </row>
    <row r="412" ht="27" spans="1:7">
      <c r="A412" s="38"/>
      <c r="B412" s="53" t="s">
        <v>1101</v>
      </c>
      <c r="C412" s="41" t="s">
        <v>1102</v>
      </c>
      <c r="D412" s="41"/>
      <c r="E412" s="38" t="s">
        <v>15</v>
      </c>
      <c r="F412" s="65"/>
      <c r="G412" s="64">
        <f>G410*0.3</f>
        <v>1266</v>
      </c>
    </row>
    <row r="413" ht="27" spans="1:7">
      <c r="A413" s="38">
        <v>80</v>
      </c>
      <c r="B413" s="53" t="s">
        <v>1103</v>
      </c>
      <c r="C413" s="41" t="s">
        <v>1104</v>
      </c>
      <c r="D413" s="66" t="s">
        <v>1105</v>
      </c>
      <c r="E413" s="38" t="s">
        <v>15</v>
      </c>
      <c r="F413" s="65"/>
      <c r="G413" s="64">
        <v>6530</v>
      </c>
    </row>
    <row r="414" ht="27" spans="1:7">
      <c r="A414" s="38"/>
      <c r="B414" s="53" t="s">
        <v>1106</v>
      </c>
      <c r="C414" s="41" t="s">
        <v>1107</v>
      </c>
      <c r="D414" s="66"/>
      <c r="E414" s="38" t="s">
        <v>15</v>
      </c>
      <c r="F414" s="65"/>
      <c r="G414" s="64">
        <f t="shared" ref="G414:G419" si="10">G413*0.2</f>
        <v>1306</v>
      </c>
    </row>
    <row r="415" ht="27" spans="1:7">
      <c r="A415" s="38"/>
      <c r="B415" s="53" t="s">
        <v>1108</v>
      </c>
      <c r="C415" s="66" t="s">
        <v>1109</v>
      </c>
      <c r="D415" s="35"/>
      <c r="E415" s="38" t="s">
        <v>15</v>
      </c>
      <c r="F415" s="65"/>
      <c r="G415" s="64">
        <f>G413*0.3</f>
        <v>1959</v>
      </c>
    </row>
    <row r="416" ht="40.5" spans="1:7">
      <c r="A416" s="38">
        <v>81</v>
      </c>
      <c r="B416" s="53" t="s">
        <v>1110</v>
      </c>
      <c r="C416" s="35" t="s">
        <v>1111</v>
      </c>
      <c r="D416" s="66" t="s">
        <v>1112</v>
      </c>
      <c r="E416" s="38" t="s">
        <v>15</v>
      </c>
      <c r="F416" s="35" t="s">
        <v>1113</v>
      </c>
      <c r="G416" s="38">
        <v>7880</v>
      </c>
    </row>
    <row r="417" ht="27" spans="1:7">
      <c r="A417" s="38"/>
      <c r="B417" s="53" t="s">
        <v>1114</v>
      </c>
      <c r="C417" s="35" t="s">
        <v>1115</v>
      </c>
      <c r="D417" s="35"/>
      <c r="E417" s="38" t="s">
        <v>15</v>
      </c>
      <c r="F417" s="66"/>
      <c r="G417" s="64">
        <f t="shared" si="10"/>
        <v>1576</v>
      </c>
    </row>
    <row r="418" ht="40.5" spans="1:7">
      <c r="A418" s="38">
        <v>82</v>
      </c>
      <c r="B418" s="53" t="s">
        <v>1116</v>
      </c>
      <c r="C418" s="41" t="s">
        <v>1117</v>
      </c>
      <c r="D418" s="66" t="s">
        <v>1118</v>
      </c>
      <c r="E418" s="38" t="s">
        <v>15</v>
      </c>
      <c r="F418" s="65"/>
      <c r="G418" s="64">
        <v>6000</v>
      </c>
    </row>
    <row r="419" ht="27" spans="1:7">
      <c r="A419" s="38"/>
      <c r="B419" s="53" t="s">
        <v>1119</v>
      </c>
      <c r="C419" s="41" t="s">
        <v>1120</v>
      </c>
      <c r="D419" s="66"/>
      <c r="E419" s="38" t="s">
        <v>15</v>
      </c>
      <c r="F419" s="65"/>
      <c r="G419" s="64">
        <f t="shared" si="10"/>
        <v>1200</v>
      </c>
    </row>
    <row r="420" ht="27" spans="1:7">
      <c r="A420" s="38"/>
      <c r="B420" s="53" t="s">
        <v>1121</v>
      </c>
      <c r="C420" s="41" t="s">
        <v>1122</v>
      </c>
      <c r="D420" s="35"/>
      <c r="E420" s="38" t="s">
        <v>15</v>
      </c>
      <c r="F420" s="65"/>
      <c r="G420" s="64">
        <f>G418*0.3</f>
        <v>1800</v>
      </c>
    </row>
    <row r="421" ht="40.5" spans="1:7">
      <c r="A421" s="38">
        <v>83</v>
      </c>
      <c r="B421" s="53" t="s">
        <v>1123</v>
      </c>
      <c r="C421" s="35" t="s">
        <v>1124</v>
      </c>
      <c r="D421" s="66" t="s">
        <v>1125</v>
      </c>
      <c r="E421" s="38" t="s">
        <v>15</v>
      </c>
      <c r="F421" s="35"/>
      <c r="G421" s="38">
        <v>6000</v>
      </c>
    </row>
    <row r="422" ht="27" spans="1:7">
      <c r="A422" s="38"/>
      <c r="B422" s="53" t="s">
        <v>1126</v>
      </c>
      <c r="C422" s="35" t="s">
        <v>1127</v>
      </c>
      <c r="D422" s="35"/>
      <c r="E422" s="38" t="s">
        <v>15</v>
      </c>
      <c r="F422" s="35"/>
      <c r="G422" s="38">
        <f t="shared" ref="G422:G427" si="11">G421*0.2</f>
        <v>1200</v>
      </c>
    </row>
    <row r="423" ht="40.5" spans="1:7">
      <c r="A423" s="38">
        <v>84</v>
      </c>
      <c r="B423" s="53" t="s">
        <v>1128</v>
      </c>
      <c r="C423" s="41" t="s">
        <v>1129</v>
      </c>
      <c r="D423" s="66" t="s">
        <v>1130</v>
      </c>
      <c r="E423" s="38" t="s">
        <v>15</v>
      </c>
      <c r="F423" s="41"/>
      <c r="G423" s="38">
        <v>6260</v>
      </c>
    </row>
    <row r="424" ht="27" spans="1:7">
      <c r="A424" s="38"/>
      <c r="B424" s="53" t="s">
        <v>1131</v>
      </c>
      <c r="C424" s="41" t="s">
        <v>1132</v>
      </c>
      <c r="D424" s="66"/>
      <c r="E424" s="38" t="s">
        <v>15</v>
      </c>
      <c r="F424" s="41"/>
      <c r="G424" s="38">
        <f t="shared" si="11"/>
        <v>1252</v>
      </c>
    </row>
    <row r="425" ht="27" spans="1:7">
      <c r="A425" s="38"/>
      <c r="B425" s="53" t="s">
        <v>1133</v>
      </c>
      <c r="C425" s="41" t="s">
        <v>1134</v>
      </c>
      <c r="D425" s="35"/>
      <c r="E425" s="38" t="s">
        <v>15</v>
      </c>
      <c r="F425" s="41"/>
      <c r="G425" s="38">
        <f>G423*0.3</f>
        <v>1878</v>
      </c>
    </row>
    <row r="426" ht="40.5" spans="1:7">
      <c r="A426" s="64">
        <v>85</v>
      </c>
      <c r="B426" s="53" t="s">
        <v>1135</v>
      </c>
      <c r="C426" s="65" t="s">
        <v>1136</v>
      </c>
      <c r="D426" s="66" t="s">
        <v>1137</v>
      </c>
      <c r="E426" s="64" t="s">
        <v>15</v>
      </c>
      <c r="F426" s="41"/>
      <c r="G426" s="38">
        <v>7200</v>
      </c>
    </row>
    <row r="427" ht="27" spans="1:7">
      <c r="A427" s="64"/>
      <c r="B427" s="53" t="s">
        <v>1138</v>
      </c>
      <c r="C427" s="65" t="s">
        <v>1139</v>
      </c>
      <c r="D427" s="65"/>
      <c r="E427" s="64" t="s">
        <v>15</v>
      </c>
      <c r="F427" s="41"/>
      <c r="G427" s="38">
        <f t="shared" si="11"/>
        <v>1440</v>
      </c>
    </row>
    <row r="428" ht="40.5" spans="1:7">
      <c r="A428" s="64"/>
      <c r="B428" s="53" t="s">
        <v>1140</v>
      </c>
      <c r="C428" s="65" t="s">
        <v>1141</v>
      </c>
      <c r="D428" s="65"/>
      <c r="E428" s="64" t="s">
        <v>15</v>
      </c>
      <c r="F428" s="41"/>
      <c r="G428" s="38">
        <v>7200</v>
      </c>
    </row>
    <row r="429" ht="40.5" spans="1:7">
      <c r="A429" s="38">
        <v>86</v>
      </c>
      <c r="B429" s="53" t="s">
        <v>1142</v>
      </c>
      <c r="C429" s="35" t="s">
        <v>1143</v>
      </c>
      <c r="D429" s="66" t="s">
        <v>1144</v>
      </c>
      <c r="E429" s="38" t="s">
        <v>15</v>
      </c>
      <c r="F429" s="35"/>
      <c r="G429" s="38">
        <v>7510</v>
      </c>
    </row>
    <row r="430" ht="27" spans="1:7">
      <c r="A430" s="38"/>
      <c r="B430" s="53" t="s">
        <v>1145</v>
      </c>
      <c r="C430" s="35" t="s">
        <v>1146</v>
      </c>
      <c r="D430" s="35"/>
      <c r="E430" s="38" t="s">
        <v>15</v>
      </c>
      <c r="F430" s="35"/>
      <c r="G430" s="38">
        <f t="shared" ref="G430:G434" si="12">G429*0.2</f>
        <v>1502</v>
      </c>
    </row>
    <row r="431" ht="27" spans="1:7">
      <c r="A431" s="38">
        <v>87</v>
      </c>
      <c r="B431" s="53" t="s">
        <v>1147</v>
      </c>
      <c r="C431" s="35" t="s">
        <v>1148</v>
      </c>
      <c r="D431" s="66" t="s">
        <v>1149</v>
      </c>
      <c r="E431" s="38" t="s">
        <v>15</v>
      </c>
      <c r="F431" s="35"/>
      <c r="G431" s="38">
        <v>4100</v>
      </c>
    </row>
    <row r="432" ht="27" spans="1:7">
      <c r="A432" s="38"/>
      <c r="B432" s="53" t="s">
        <v>1150</v>
      </c>
      <c r="C432" s="35" t="s">
        <v>1151</v>
      </c>
      <c r="D432" s="66"/>
      <c r="E432" s="38" t="s">
        <v>15</v>
      </c>
      <c r="F432" s="66"/>
      <c r="G432" s="64">
        <f t="shared" si="12"/>
        <v>820</v>
      </c>
    </row>
    <row r="433" ht="40.5" spans="1:7">
      <c r="A433" s="38">
        <v>88</v>
      </c>
      <c r="B433" s="53" t="s">
        <v>1152</v>
      </c>
      <c r="C433" s="66" t="s">
        <v>1153</v>
      </c>
      <c r="D433" s="66" t="s">
        <v>1154</v>
      </c>
      <c r="E433" s="38" t="s">
        <v>15</v>
      </c>
      <c r="F433" s="66"/>
      <c r="G433" s="64">
        <v>7000</v>
      </c>
    </row>
    <row r="434" ht="27" spans="1:7">
      <c r="A434" s="38"/>
      <c r="B434" s="53" t="s">
        <v>1155</v>
      </c>
      <c r="C434" s="66" t="s">
        <v>1156</v>
      </c>
      <c r="D434" s="35"/>
      <c r="E434" s="38" t="s">
        <v>15</v>
      </c>
      <c r="F434" s="35"/>
      <c r="G434" s="38">
        <f t="shared" si="12"/>
        <v>1400</v>
      </c>
    </row>
    <row r="435" ht="40.5" spans="1:7">
      <c r="A435" s="38">
        <v>89</v>
      </c>
      <c r="B435" s="53" t="s">
        <v>1157</v>
      </c>
      <c r="C435" s="66" t="s">
        <v>1158</v>
      </c>
      <c r="D435" s="66" t="s">
        <v>1159</v>
      </c>
      <c r="E435" s="64" t="s">
        <v>15</v>
      </c>
      <c r="F435" s="66"/>
      <c r="G435" s="64">
        <v>7000</v>
      </c>
    </row>
    <row r="436" ht="27" spans="1:7">
      <c r="A436" s="38"/>
      <c r="B436" s="53" t="s">
        <v>1160</v>
      </c>
      <c r="C436" s="66" t="s">
        <v>1161</v>
      </c>
      <c r="D436" s="35"/>
      <c r="E436" s="64" t="s">
        <v>15</v>
      </c>
      <c r="F436" s="35"/>
      <c r="G436" s="38">
        <f t="shared" ref="G436:G441" si="13">G435*0.2</f>
        <v>1400</v>
      </c>
    </row>
    <row r="437" ht="27" spans="1:7">
      <c r="A437" s="64">
        <v>90</v>
      </c>
      <c r="B437" s="53" t="s">
        <v>1162</v>
      </c>
      <c r="C437" s="65" t="s">
        <v>1163</v>
      </c>
      <c r="D437" s="66" t="s">
        <v>1164</v>
      </c>
      <c r="E437" s="64" t="s">
        <v>15</v>
      </c>
      <c r="F437" s="41"/>
      <c r="G437" s="64">
        <v>6000</v>
      </c>
    </row>
    <row r="438" ht="27" spans="1:7">
      <c r="A438" s="38"/>
      <c r="B438" s="53" t="s">
        <v>1165</v>
      </c>
      <c r="C438" s="65" t="s">
        <v>1166</v>
      </c>
      <c r="D438" s="65"/>
      <c r="E438" s="64" t="s">
        <v>15</v>
      </c>
      <c r="F438" s="41"/>
      <c r="G438" s="38">
        <f t="shared" si="13"/>
        <v>1200</v>
      </c>
    </row>
    <row r="439" ht="27" spans="1:7">
      <c r="A439" s="64"/>
      <c r="B439" s="53" t="s">
        <v>1167</v>
      </c>
      <c r="C439" s="65" t="s">
        <v>1168</v>
      </c>
      <c r="D439" s="65"/>
      <c r="E439" s="64" t="s">
        <v>15</v>
      </c>
      <c r="F439" s="41"/>
      <c r="G439" s="64">
        <f>G437</f>
        <v>6000</v>
      </c>
    </row>
    <row r="440" ht="40.5" spans="1:7">
      <c r="A440" s="64">
        <v>91</v>
      </c>
      <c r="B440" s="53" t="s">
        <v>1169</v>
      </c>
      <c r="C440" s="66" t="s">
        <v>1170</v>
      </c>
      <c r="D440" s="66" t="s">
        <v>1171</v>
      </c>
      <c r="E440" s="64" t="s">
        <v>15</v>
      </c>
      <c r="F440" s="66"/>
      <c r="G440" s="64">
        <v>8500</v>
      </c>
    </row>
    <row r="441" ht="27" spans="1:7">
      <c r="A441" s="64"/>
      <c r="B441" s="53" t="s">
        <v>1172</v>
      </c>
      <c r="C441" s="66" t="s">
        <v>1173</v>
      </c>
      <c r="D441" s="66"/>
      <c r="E441" s="64" t="s">
        <v>15</v>
      </c>
      <c r="F441" s="66"/>
      <c r="G441" s="64">
        <f t="shared" si="13"/>
        <v>1700</v>
      </c>
    </row>
    <row r="442" ht="40.5" spans="1:7">
      <c r="A442" s="64">
        <v>92</v>
      </c>
      <c r="B442" s="53" t="s">
        <v>1174</v>
      </c>
      <c r="C442" s="66" t="s">
        <v>1175</v>
      </c>
      <c r="D442" s="66" t="s">
        <v>1176</v>
      </c>
      <c r="E442" s="64" t="s">
        <v>15</v>
      </c>
      <c r="F442" s="66"/>
      <c r="G442" s="64">
        <v>7880</v>
      </c>
    </row>
    <row r="443" ht="27" spans="1:7">
      <c r="A443" s="64"/>
      <c r="B443" s="53" t="s">
        <v>1177</v>
      </c>
      <c r="C443" s="66" t="s">
        <v>1178</v>
      </c>
      <c r="D443" s="66"/>
      <c r="E443" s="64" t="s">
        <v>15</v>
      </c>
      <c r="F443" s="66"/>
      <c r="G443" s="64">
        <f t="shared" ref="G443:G447" si="14">G442*0.2</f>
        <v>1576</v>
      </c>
    </row>
    <row r="444" ht="40.5" spans="1:7">
      <c r="A444" s="64">
        <v>93</v>
      </c>
      <c r="B444" s="53" t="s">
        <v>1179</v>
      </c>
      <c r="C444" s="66" t="s">
        <v>1180</v>
      </c>
      <c r="D444" s="66" t="s">
        <v>1181</v>
      </c>
      <c r="E444" s="64" t="s">
        <v>15</v>
      </c>
      <c r="F444" s="66"/>
      <c r="G444" s="64">
        <v>6500</v>
      </c>
    </row>
    <row r="445" ht="27" spans="1:7">
      <c r="A445" s="64"/>
      <c r="B445" s="53" t="s">
        <v>1182</v>
      </c>
      <c r="C445" s="66" t="s">
        <v>1183</v>
      </c>
      <c r="D445" s="66"/>
      <c r="E445" s="64" t="s">
        <v>15</v>
      </c>
      <c r="F445" s="66"/>
      <c r="G445" s="64">
        <f t="shared" si="14"/>
        <v>1300</v>
      </c>
    </row>
    <row r="446" ht="40.5" spans="1:7">
      <c r="A446" s="64">
        <v>94</v>
      </c>
      <c r="B446" s="53" t="s">
        <v>1184</v>
      </c>
      <c r="C446" s="66" t="s">
        <v>1185</v>
      </c>
      <c r="D446" s="66" t="s">
        <v>1186</v>
      </c>
      <c r="E446" s="64" t="s">
        <v>15</v>
      </c>
      <c r="F446" s="66"/>
      <c r="G446" s="64">
        <v>7400</v>
      </c>
    </row>
    <row r="447" ht="27" spans="1:7">
      <c r="A447" s="64"/>
      <c r="B447" s="53" t="s">
        <v>1187</v>
      </c>
      <c r="C447" s="66" t="s">
        <v>1188</v>
      </c>
      <c r="D447" s="66"/>
      <c r="E447" s="64" t="s">
        <v>15</v>
      </c>
      <c r="F447" s="35"/>
      <c r="G447" s="38">
        <f t="shared" si="14"/>
        <v>1480</v>
      </c>
    </row>
    <row r="448" ht="40.5" spans="1:7">
      <c r="A448" s="64">
        <v>95</v>
      </c>
      <c r="B448" s="53" t="s">
        <v>1189</v>
      </c>
      <c r="C448" s="65" t="s">
        <v>1190</v>
      </c>
      <c r="D448" s="66" t="s">
        <v>1191</v>
      </c>
      <c r="E448" s="64" t="s">
        <v>15</v>
      </c>
      <c r="F448" s="41"/>
      <c r="G448" s="38">
        <v>7400</v>
      </c>
    </row>
    <row r="449" ht="27" spans="1:7">
      <c r="A449" s="64"/>
      <c r="B449" s="53" t="s">
        <v>1192</v>
      </c>
      <c r="C449" s="65" t="s">
        <v>1193</v>
      </c>
      <c r="D449" s="66"/>
      <c r="E449" s="64" t="s">
        <v>15</v>
      </c>
      <c r="F449" s="41"/>
      <c r="G449" s="38">
        <f>G448*0.2</f>
        <v>1480</v>
      </c>
    </row>
    <row r="450" ht="27" spans="1:7">
      <c r="A450" s="64"/>
      <c r="B450" s="53" t="s">
        <v>1194</v>
      </c>
      <c r="C450" s="65" t="s">
        <v>1195</v>
      </c>
      <c r="D450" s="66"/>
      <c r="E450" s="64" t="s">
        <v>15</v>
      </c>
      <c r="F450" s="41"/>
      <c r="G450" s="38">
        <f>G448*0.3</f>
        <v>2220</v>
      </c>
    </row>
    <row r="451" ht="40.5" spans="1:7">
      <c r="A451" s="64">
        <v>96</v>
      </c>
      <c r="B451" s="53" t="s">
        <v>1196</v>
      </c>
      <c r="C451" s="65" t="s">
        <v>1197</v>
      </c>
      <c r="D451" s="66" t="s">
        <v>1198</v>
      </c>
      <c r="E451" s="64" t="s">
        <v>15</v>
      </c>
      <c r="F451" s="41"/>
      <c r="G451" s="38">
        <v>6300</v>
      </c>
    </row>
    <row r="452" ht="27" spans="1:7">
      <c r="A452" s="64"/>
      <c r="B452" s="53" t="s">
        <v>1199</v>
      </c>
      <c r="C452" s="65" t="s">
        <v>1200</v>
      </c>
      <c r="D452" s="66"/>
      <c r="E452" s="64" t="s">
        <v>15</v>
      </c>
      <c r="F452" s="41"/>
      <c r="G452" s="38">
        <f t="shared" ref="G452:G457" si="15">G451*0.2</f>
        <v>1260</v>
      </c>
    </row>
    <row r="453" ht="27" spans="1:7">
      <c r="A453" s="64"/>
      <c r="B453" s="53" t="s">
        <v>1201</v>
      </c>
      <c r="C453" s="65" t="s">
        <v>1202</v>
      </c>
      <c r="D453" s="66"/>
      <c r="E453" s="64" t="s">
        <v>15</v>
      </c>
      <c r="F453" s="41"/>
      <c r="G453" s="38">
        <f>G451*0.3</f>
        <v>1890</v>
      </c>
    </row>
    <row r="454" ht="40.5" spans="1:7">
      <c r="A454" s="64">
        <v>97</v>
      </c>
      <c r="B454" s="53" t="s">
        <v>1203</v>
      </c>
      <c r="C454" s="66" t="s">
        <v>1204</v>
      </c>
      <c r="D454" s="66" t="s">
        <v>1205</v>
      </c>
      <c r="E454" s="64" t="s">
        <v>15</v>
      </c>
      <c r="F454" s="66"/>
      <c r="G454" s="64">
        <v>5650</v>
      </c>
    </row>
    <row r="455" ht="27" spans="1:7">
      <c r="A455" s="64"/>
      <c r="B455" s="53" t="s">
        <v>1206</v>
      </c>
      <c r="C455" s="66" t="s">
        <v>1207</v>
      </c>
      <c r="D455" s="66"/>
      <c r="E455" s="64" t="s">
        <v>15</v>
      </c>
      <c r="F455" s="66"/>
      <c r="G455" s="64">
        <f t="shared" si="15"/>
        <v>1130</v>
      </c>
    </row>
    <row r="456" ht="40.5" spans="1:7">
      <c r="A456" s="64">
        <v>98</v>
      </c>
      <c r="B456" s="53" t="s">
        <v>1208</v>
      </c>
      <c r="C456" s="65" t="s">
        <v>1209</v>
      </c>
      <c r="D456" s="66" t="s">
        <v>1210</v>
      </c>
      <c r="E456" s="64" t="s">
        <v>15</v>
      </c>
      <c r="F456" s="65"/>
      <c r="G456" s="64">
        <v>8200</v>
      </c>
    </row>
    <row r="457" ht="27" spans="1:7">
      <c r="A457" s="64"/>
      <c r="B457" s="53" t="s">
        <v>1211</v>
      </c>
      <c r="C457" s="65" t="s">
        <v>1212</v>
      </c>
      <c r="D457" s="66"/>
      <c r="E457" s="64" t="s">
        <v>15</v>
      </c>
      <c r="F457" s="65"/>
      <c r="G457" s="64">
        <f t="shared" si="15"/>
        <v>1640</v>
      </c>
    </row>
    <row r="458" ht="27" spans="1:7">
      <c r="A458" s="64"/>
      <c r="B458" s="53" t="s">
        <v>1213</v>
      </c>
      <c r="C458" s="65" t="s">
        <v>1214</v>
      </c>
      <c r="D458" s="66"/>
      <c r="E458" s="64" t="s">
        <v>15</v>
      </c>
      <c r="F458" s="65"/>
      <c r="G458" s="64">
        <f>G456*0.3</f>
        <v>2460</v>
      </c>
    </row>
    <row r="459" ht="27" spans="1:7">
      <c r="A459" s="64"/>
      <c r="B459" s="53" t="s">
        <v>1215</v>
      </c>
      <c r="C459" s="65" t="s">
        <v>1216</v>
      </c>
      <c r="D459" s="66"/>
      <c r="E459" s="64" t="s">
        <v>15</v>
      </c>
      <c r="F459" s="65"/>
      <c r="G459" s="64">
        <f>G456*0.3</f>
        <v>2460</v>
      </c>
    </row>
    <row r="460" ht="40.5" spans="1:7">
      <c r="A460" s="64">
        <v>99</v>
      </c>
      <c r="B460" s="53" t="s">
        <v>1217</v>
      </c>
      <c r="C460" s="66" t="s">
        <v>1218</v>
      </c>
      <c r="D460" s="66" t="s">
        <v>1219</v>
      </c>
      <c r="E460" s="64" t="s">
        <v>15</v>
      </c>
      <c r="F460" s="66"/>
      <c r="G460" s="64">
        <v>8330</v>
      </c>
    </row>
    <row r="461" ht="27" spans="1:7">
      <c r="A461" s="64"/>
      <c r="B461" s="53" t="s">
        <v>1220</v>
      </c>
      <c r="C461" s="66" t="s">
        <v>1221</v>
      </c>
      <c r="D461" s="66"/>
      <c r="E461" s="64" t="s">
        <v>15</v>
      </c>
      <c r="F461" s="66"/>
      <c r="G461" s="64">
        <f>G460*0.2</f>
        <v>1666</v>
      </c>
    </row>
    <row r="462" ht="40.5" spans="1:7">
      <c r="A462" s="64">
        <v>100</v>
      </c>
      <c r="B462" s="53" t="s">
        <v>1222</v>
      </c>
      <c r="C462" s="65" t="s">
        <v>1223</v>
      </c>
      <c r="D462" s="66" t="s">
        <v>1224</v>
      </c>
      <c r="E462" s="64" t="s">
        <v>15</v>
      </c>
      <c r="F462" s="65"/>
      <c r="G462" s="64">
        <v>6500</v>
      </c>
    </row>
    <row r="463" ht="27" spans="1:7">
      <c r="A463" s="64"/>
      <c r="B463" s="53" t="s">
        <v>1225</v>
      </c>
      <c r="C463" s="65" t="s">
        <v>1226</v>
      </c>
      <c r="D463" s="66"/>
      <c r="E463" s="64" t="s">
        <v>15</v>
      </c>
      <c r="F463" s="65"/>
      <c r="G463" s="64">
        <f>G462*0.2</f>
        <v>1300</v>
      </c>
    </row>
    <row r="464" ht="27" spans="1:7">
      <c r="A464" s="64"/>
      <c r="B464" s="53" t="s">
        <v>1227</v>
      </c>
      <c r="C464" s="65" t="s">
        <v>1228</v>
      </c>
      <c r="D464" s="65"/>
      <c r="E464" s="64" t="s">
        <v>15</v>
      </c>
      <c r="F464" s="65"/>
      <c r="G464" s="64">
        <f>G462*0.3</f>
        <v>1950</v>
      </c>
    </row>
    <row r="465" s="3" customFormat="true" ht="27" spans="1:8">
      <c r="A465" s="64"/>
      <c r="B465" s="72" t="s">
        <v>1229</v>
      </c>
      <c r="C465" s="73" t="s">
        <v>1230</v>
      </c>
      <c r="D465" s="65"/>
      <c r="E465" s="64" t="s">
        <v>15</v>
      </c>
      <c r="F465" s="65"/>
      <c r="G465" s="64">
        <f>G462*0.3</f>
        <v>1950</v>
      </c>
      <c r="H465" s="3" t="s">
        <v>1231</v>
      </c>
    </row>
    <row r="466" ht="40.5" spans="1:7">
      <c r="A466" s="64">
        <v>101</v>
      </c>
      <c r="B466" s="53" t="s">
        <v>1232</v>
      </c>
      <c r="C466" s="66" t="s">
        <v>1233</v>
      </c>
      <c r="D466" s="66" t="s">
        <v>1234</v>
      </c>
      <c r="E466" s="64" t="s">
        <v>15</v>
      </c>
      <c r="F466" s="66"/>
      <c r="G466" s="64">
        <v>6110</v>
      </c>
    </row>
    <row r="467" ht="27" spans="1:7">
      <c r="A467" s="64"/>
      <c r="B467" s="53" t="s">
        <v>1235</v>
      </c>
      <c r="C467" s="66" t="s">
        <v>1236</v>
      </c>
      <c r="D467" s="66"/>
      <c r="E467" s="64" t="s">
        <v>15</v>
      </c>
      <c r="F467" s="66"/>
      <c r="G467" s="64">
        <f t="shared" ref="G467:G471" si="16">G466*0.2</f>
        <v>1222</v>
      </c>
    </row>
    <row r="468" ht="40.5" spans="1:7">
      <c r="A468" s="64">
        <v>102</v>
      </c>
      <c r="B468" s="53" t="s">
        <v>1237</v>
      </c>
      <c r="C468" s="66" t="s">
        <v>1238</v>
      </c>
      <c r="D468" s="66" t="s">
        <v>1239</v>
      </c>
      <c r="E468" s="64" t="s">
        <v>15</v>
      </c>
      <c r="F468" s="66"/>
      <c r="G468" s="64">
        <v>6040</v>
      </c>
    </row>
    <row r="469" ht="27" spans="1:7">
      <c r="A469" s="64"/>
      <c r="B469" s="53" t="s">
        <v>1240</v>
      </c>
      <c r="C469" s="66" t="s">
        <v>1241</v>
      </c>
      <c r="D469" s="66"/>
      <c r="E469" s="64" t="s">
        <v>15</v>
      </c>
      <c r="F469" s="66"/>
      <c r="G469" s="64">
        <f t="shared" si="16"/>
        <v>1208</v>
      </c>
    </row>
    <row r="470" ht="27" spans="1:7">
      <c r="A470" s="64">
        <v>103</v>
      </c>
      <c r="B470" s="53" t="s">
        <v>1242</v>
      </c>
      <c r="C470" s="66" t="s">
        <v>1243</v>
      </c>
      <c r="D470" s="66" t="s">
        <v>1244</v>
      </c>
      <c r="E470" s="64" t="s">
        <v>15</v>
      </c>
      <c r="F470" s="66"/>
      <c r="G470" s="64">
        <v>5590</v>
      </c>
    </row>
    <row r="471" ht="27" spans="1:7">
      <c r="A471" s="64"/>
      <c r="B471" s="53" t="s">
        <v>1245</v>
      </c>
      <c r="C471" s="66" t="s">
        <v>1246</v>
      </c>
      <c r="D471" s="66"/>
      <c r="E471" s="64" t="s">
        <v>15</v>
      </c>
      <c r="F471" s="66"/>
      <c r="G471" s="64">
        <f t="shared" si="16"/>
        <v>1118</v>
      </c>
    </row>
    <row r="472" ht="27" spans="1:7">
      <c r="A472" s="64">
        <v>104</v>
      </c>
      <c r="B472" s="53" t="s">
        <v>1247</v>
      </c>
      <c r="C472" s="66" t="s">
        <v>1248</v>
      </c>
      <c r="D472" s="66" t="s">
        <v>1249</v>
      </c>
      <c r="E472" s="64" t="s">
        <v>15</v>
      </c>
      <c r="F472" s="66"/>
      <c r="G472" s="64">
        <v>7240</v>
      </c>
    </row>
    <row r="473" ht="27" spans="1:7">
      <c r="A473" s="64"/>
      <c r="B473" s="53" t="s">
        <v>1250</v>
      </c>
      <c r="C473" s="66" t="s">
        <v>1251</v>
      </c>
      <c r="D473" s="66"/>
      <c r="E473" s="64" t="s">
        <v>15</v>
      </c>
      <c r="F473" s="35"/>
      <c r="G473" s="38">
        <f t="shared" ref="G473:G478" si="17">G472*0.2</f>
        <v>1448</v>
      </c>
    </row>
    <row r="474" ht="40.5" spans="1:7">
      <c r="A474" s="64">
        <v>105</v>
      </c>
      <c r="B474" s="53" t="s">
        <v>1252</v>
      </c>
      <c r="C474" s="65" t="s">
        <v>1253</v>
      </c>
      <c r="D474" s="66" t="s">
        <v>1254</v>
      </c>
      <c r="E474" s="64" t="s">
        <v>15</v>
      </c>
      <c r="F474" s="41"/>
      <c r="G474" s="38">
        <v>7460</v>
      </c>
    </row>
    <row r="475" ht="27" spans="1:7">
      <c r="A475" s="64"/>
      <c r="B475" s="53" t="s">
        <v>1255</v>
      </c>
      <c r="C475" s="65" t="s">
        <v>1256</v>
      </c>
      <c r="D475" s="65"/>
      <c r="E475" s="64" t="s">
        <v>15</v>
      </c>
      <c r="F475" s="41"/>
      <c r="G475" s="38">
        <f t="shared" si="17"/>
        <v>1492</v>
      </c>
    </row>
    <row r="476" ht="40.5" spans="1:7">
      <c r="A476" s="64"/>
      <c r="B476" s="53" t="s">
        <v>1257</v>
      </c>
      <c r="C476" s="65" t="s">
        <v>1258</v>
      </c>
      <c r="D476" s="65"/>
      <c r="E476" s="64" t="s">
        <v>15</v>
      </c>
      <c r="F476" s="41"/>
      <c r="G476" s="38">
        <v>1980</v>
      </c>
    </row>
    <row r="477" ht="27" spans="1:7">
      <c r="A477" s="64">
        <v>106</v>
      </c>
      <c r="B477" s="53" t="s">
        <v>1259</v>
      </c>
      <c r="C477" s="66" t="s">
        <v>1260</v>
      </c>
      <c r="D477" s="66" t="s">
        <v>1261</v>
      </c>
      <c r="E477" s="64" t="s">
        <v>15</v>
      </c>
      <c r="F477" s="66"/>
      <c r="G477" s="64">
        <v>7940</v>
      </c>
    </row>
    <row r="478" ht="27" spans="1:7">
      <c r="A478" s="64"/>
      <c r="B478" s="53" t="s">
        <v>1262</v>
      </c>
      <c r="C478" s="66" t="s">
        <v>1263</v>
      </c>
      <c r="D478" s="66"/>
      <c r="E478" s="64" t="s">
        <v>15</v>
      </c>
      <c r="F478" s="66"/>
      <c r="G478" s="64">
        <f t="shared" si="17"/>
        <v>1588</v>
      </c>
    </row>
    <row r="479" ht="40.5" spans="1:7">
      <c r="A479" s="64">
        <v>107</v>
      </c>
      <c r="B479" s="53" t="s">
        <v>1264</v>
      </c>
      <c r="C479" s="65" t="s">
        <v>1265</v>
      </c>
      <c r="D479" s="66" t="s">
        <v>1266</v>
      </c>
      <c r="E479" s="64" t="s">
        <v>15</v>
      </c>
      <c r="F479" s="65"/>
      <c r="G479" s="64">
        <v>10900</v>
      </c>
    </row>
    <row r="480" ht="27" spans="1:7">
      <c r="A480" s="64"/>
      <c r="B480" s="53" t="s">
        <v>1267</v>
      </c>
      <c r="C480" s="65" t="s">
        <v>1268</v>
      </c>
      <c r="D480" s="65"/>
      <c r="E480" s="64" t="s">
        <v>15</v>
      </c>
      <c r="F480" s="65"/>
      <c r="G480" s="64">
        <f t="shared" ref="G480:G485" si="18">G479*0.2</f>
        <v>2180</v>
      </c>
    </row>
    <row r="481" ht="27" spans="1:7">
      <c r="A481" s="64"/>
      <c r="B481" s="53" t="s">
        <v>1269</v>
      </c>
      <c r="C481" s="65" t="s">
        <v>1270</v>
      </c>
      <c r="D481" s="65"/>
      <c r="E481" s="64" t="s">
        <v>15</v>
      </c>
      <c r="F481" s="65"/>
      <c r="G481" s="64">
        <f>G479*0.3</f>
        <v>3270</v>
      </c>
    </row>
    <row r="482" ht="27" spans="1:7">
      <c r="A482" s="64">
        <v>108</v>
      </c>
      <c r="B482" s="53" t="s">
        <v>1271</v>
      </c>
      <c r="C482" s="66" t="s">
        <v>1272</v>
      </c>
      <c r="D482" s="66" t="s">
        <v>1273</v>
      </c>
      <c r="E482" s="64" t="s">
        <v>15</v>
      </c>
      <c r="F482" s="66"/>
      <c r="G482" s="64">
        <v>5640</v>
      </c>
    </row>
    <row r="483" ht="27" spans="1:7">
      <c r="A483" s="64"/>
      <c r="B483" s="53" t="s">
        <v>1274</v>
      </c>
      <c r="C483" s="66" t="s">
        <v>1275</v>
      </c>
      <c r="D483" s="66"/>
      <c r="E483" s="64" t="s">
        <v>15</v>
      </c>
      <c r="F483" s="66"/>
      <c r="G483" s="64">
        <f t="shared" si="18"/>
        <v>1128</v>
      </c>
    </row>
    <row r="484" ht="40.5" spans="1:7">
      <c r="A484" s="64">
        <v>109</v>
      </c>
      <c r="B484" s="53" t="s">
        <v>1276</v>
      </c>
      <c r="C484" s="65" t="s">
        <v>1277</v>
      </c>
      <c r="D484" s="66" t="s">
        <v>1278</v>
      </c>
      <c r="E484" s="64" t="s">
        <v>15</v>
      </c>
      <c r="F484" s="65"/>
      <c r="G484" s="64">
        <v>8400</v>
      </c>
    </row>
    <row r="485" ht="27" spans="1:7">
      <c r="A485" s="64"/>
      <c r="B485" s="53" t="s">
        <v>1279</v>
      </c>
      <c r="C485" s="65" t="s">
        <v>1280</v>
      </c>
      <c r="D485" s="65"/>
      <c r="E485" s="64" t="s">
        <v>15</v>
      </c>
      <c r="F485" s="65"/>
      <c r="G485" s="64">
        <f t="shared" si="18"/>
        <v>1680</v>
      </c>
    </row>
    <row r="486" ht="27" spans="1:7">
      <c r="A486" s="64"/>
      <c r="B486" s="53" t="s">
        <v>1281</v>
      </c>
      <c r="C486" s="65" t="s">
        <v>1282</v>
      </c>
      <c r="D486" s="65"/>
      <c r="E486" s="64" t="s">
        <v>15</v>
      </c>
      <c r="F486" s="65"/>
      <c r="G486" s="64">
        <v>700</v>
      </c>
    </row>
    <row r="487" ht="27" spans="1:7">
      <c r="A487" s="64">
        <v>110</v>
      </c>
      <c r="B487" s="53" t="s">
        <v>1283</v>
      </c>
      <c r="C487" s="65" t="s">
        <v>1284</v>
      </c>
      <c r="D487" s="66" t="s">
        <v>1285</v>
      </c>
      <c r="E487" s="64" t="s">
        <v>15</v>
      </c>
      <c r="F487" s="65"/>
      <c r="G487" s="64">
        <v>7600</v>
      </c>
    </row>
    <row r="488" ht="27" spans="1:7">
      <c r="A488" s="64"/>
      <c r="B488" s="53" t="s">
        <v>1286</v>
      </c>
      <c r="C488" s="65" t="s">
        <v>1287</v>
      </c>
      <c r="D488" s="66"/>
      <c r="E488" s="64" t="s">
        <v>15</v>
      </c>
      <c r="F488" s="65"/>
      <c r="G488" s="64">
        <f>G487*0.2</f>
        <v>1520</v>
      </c>
    </row>
    <row r="489" ht="27" spans="1:7">
      <c r="A489" s="64"/>
      <c r="B489" s="53" t="s">
        <v>1288</v>
      </c>
      <c r="C489" s="65" t="s">
        <v>1289</v>
      </c>
      <c r="D489" s="66"/>
      <c r="E489" s="64" t="s">
        <v>15</v>
      </c>
      <c r="F489" s="65"/>
      <c r="G489" s="64">
        <f>G487</f>
        <v>7600</v>
      </c>
    </row>
    <row r="490" s="3" customFormat="true" ht="27" spans="1:8">
      <c r="A490" s="64"/>
      <c r="B490" s="74" t="s">
        <v>1290</v>
      </c>
      <c r="C490" s="65" t="s">
        <v>1291</v>
      </c>
      <c r="D490" s="66"/>
      <c r="E490" s="64" t="s">
        <v>15</v>
      </c>
      <c r="F490" s="65"/>
      <c r="G490" s="64">
        <f>G487</f>
        <v>7600</v>
      </c>
      <c r="H490" s="3" t="s">
        <v>1292</v>
      </c>
    </row>
    <row r="491" ht="40.5" spans="1:7">
      <c r="A491" s="64">
        <v>111</v>
      </c>
      <c r="B491" s="53" t="s">
        <v>1293</v>
      </c>
      <c r="C491" s="66" t="s">
        <v>1294</v>
      </c>
      <c r="D491" s="66" t="s">
        <v>1295</v>
      </c>
      <c r="E491" s="64" t="s">
        <v>15</v>
      </c>
      <c r="F491" s="66"/>
      <c r="G491" s="97">
        <v>20000</v>
      </c>
    </row>
    <row r="492" ht="27" spans="1:7">
      <c r="A492" s="38"/>
      <c r="B492" s="53" t="s">
        <v>1296</v>
      </c>
      <c r="C492" s="66" t="s">
        <v>1297</v>
      </c>
      <c r="D492" s="35"/>
      <c r="E492" s="64" t="s">
        <v>15</v>
      </c>
      <c r="F492" s="35"/>
      <c r="G492" s="38">
        <f t="shared" ref="G492:G496" si="19">G491*0.2</f>
        <v>4000</v>
      </c>
    </row>
    <row r="493" ht="27" spans="1:7">
      <c r="A493" s="64">
        <v>112</v>
      </c>
      <c r="B493" s="53" t="s">
        <v>1298</v>
      </c>
      <c r="C493" s="66" t="s">
        <v>1299</v>
      </c>
      <c r="D493" s="66" t="s">
        <v>1300</v>
      </c>
      <c r="E493" s="64" t="s">
        <v>15</v>
      </c>
      <c r="F493" s="66"/>
      <c r="G493" s="64">
        <v>7200</v>
      </c>
    </row>
    <row r="494" ht="27" spans="1:7">
      <c r="A494" s="64"/>
      <c r="B494" s="53" t="s">
        <v>1301</v>
      </c>
      <c r="C494" s="66" t="s">
        <v>1302</v>
      </c>
      <c r="D494" s="66"/>
      <c r="E494" s="64" t="s">
        <v>15</v>
      </c>
      <c r="F494" s="66"/>
      <c r="G494" s="64">
        <f t="shared" si="19"/>
        <v>1440</v>
      </c>
    </row>
    <row r="495" ht="27" spans="1:7">
      <c r="A495" s="64">
        <v>113</v>
      </c>
      <c r="B495" s="53" t="s">
        <v>1303</v>
      </c>
      <c r="C495" s="66" t="s">
        <v>1304</v>
      </c>
      <c r="D495" s="66" t="s">
        <v>1305</v>
      </c>
      <c r="E495" s="64" t="s">
        <v>15</v>
      </c>
      <c r="F495" s="66"/>
      <c r="G495" s="64">
        <v>5830</v>
      </c>
    </row>
    <row r="496" ht="27" spans="1:7">
      <c r="A496" s="64"/>
      <c r="B496" s="53" t="s">
        <v>1306</v>
      </c>
      <c r="C496" s="66" t="s">
        <v>1307</v>
      </c>
      <c r="D496" s="66"/>
      <c r="E496" s="64" t="s">
        <v>15</v>
      </c>
      <c r="F496" s="66"/>
      <c r="G496" s="64">
        <f t="shared" si="19"/>
        <v>1166</v>
      </c>
    </row>
    <row r="497" ht="40.5" spans="1:7">
      <c r="A497" s="64">
        <v>114</v>
      </c>
      <c r="B497" s="53" t="s">
        <v>1308</v>
      </c>
      <c r="C497" s="66" t="s">
        <v>1309</v>
      </c>
      <c r="D497" s="66" t="s">
        <v>1310</v>
      </c>
      <c r="E497" s="64" t="s">
        <v>15</v>
      </c>
      <c r="F497" s="66"/>
      <c r="G497" s="64">
        <v>7880</v>
      </c>
    </row>
    <row r="498" ht="27" spans="1:7">
      <c r="A498" s="64"/>
      <c r="B498" s="53" t="s">
        <v>1311</v>
      </c>
      <c r="C498" s="66" t="s">
        <v>1312</v>
      </c>
      <c r="D498" s="66"/>
      <c r="E498" s="64" t="s">
        <v>15</v>
      </c>
      <c r="F498" s="66"/>
      <c r="G498" s="64">
        <f t="shared" ref="G498:G502" si="20">G497*0.2</f>
        <v>1576</v>
      </c>
    </row>
    <row r="499" ht="40.5" spans="1:7">
      <c r="A499" s="64">
        <v>115</v>
      </c>
      <c r="B499" s="53" t="s">
        <v>1313</v>
      </c>
      <c r="C499" s="66" t="s">
        <v>1314</v>
      </c>
      <c r="D499" s="66" t="s">
        <v>1315</v>
      </c>
      <c r="E499" s="64" t="s">
        <v>15</v>
      </c>
      <c r="F499" s="66"/>
      <c r="G499" s="64">
        <v>8540</v>
      </c>
    </row>
    <row r="500" ht="27" spans="1:7">
      <c r="A500" s="64"/>
      <c r="B500" s="53" t="s">
        <v>1316</v>
      </c>
      <c r="C500" s="66" t="s">
        <v>1317</v>
      </c>
      <c r="D500" s="66"/>
      <c r="E500" s="64" t="s">
        <v>15</v>
      </c>
      <c r="F500" s="66"/>
      <c r="G500" s="64">
        <f t="shared" si="20"/>
        <v>1708</v>
      </c>
    </row>
    <row r="501" ht="40.5" spans="1:7">
      <c r="A501" s="64">
        <v>116</v>
      </c>
      <c r="B501" s="53" t="s">
        <v>1318</v>
      </c>
      <c r="C501" s="66" t="s">
        <v>1319</v>
      </c>
      <c r="D501" s="66" t="s">
        <v>1320</v>
      </c>
      <c r="E501" s="64" t="s">
        <v>15</v>
      </c>
      <c r="F501" s="66"/>
      <c r="G501" s="64">
        <v>8140</v>
      </c>
    </row>
    <row r="502" ht="27" spans="1:7">
      <c r="A502" s="64"/>
      <c r="B502" s="53" t="s">
        <v>1321</v>
      </c>
      <c r="C502" s="66" t="s">
        <v>1322</v>
      </c>
      <c r="D502" s="66"/>
      <c r="E502" s="64" t="s">
        <v>15</v>
      </c>
      <c r="F502" s="66"/>
      <c r="G502" s="64">
        <f t="shared" si="20"/>
        <v>1628</v>
      </c>
    </row>
    <row r="503" ht="27" spans="1:7">
      <c r="A503" s="64">
        <v>117</v>
      </c>
      <c r="B503" s="53" t="s">
        <v>1323</v>
      </c>
      <c r="C503" s="66" t="s">
        <v>1324</v>
      </c>
      <c r="D503" s="66" t="s">
        <v>1325</v>
      </c>
      <c r="E503" s="64" t="s">
        <v>15</v>
      </c>
      <c r="F503" s="66"/>
      <c r="G503" s="64">
        <v>8300</v>
      </c>
    </row>
    <row r="504" ht="27" spans="1:7">
      <c r="A504" s="64"/>
      <c r="B504" s="53" t="s">
        <v>1326</v>
      </c>
      <c r="C504" s="66" t="s">
        <v>1327</v>
      </c>
      <c r="D504" s="66"/>
      <c r="E504" s="64" t="s">
        <v>15</v>
      </c>
      <c r="F504" s="66"/>
      <c r="G504" s="64">
        <f t="shared" ref="G504:G508" si="21">G503*0.2</f>
        <v>1660</v>
      </c>
    </row>
    <row r="505" ht="27" spans="1:7">
      <c r="A505" s="64">
        <v>118</v>
      </c>
      <c r="B505" s="53" t="s">
        <v>1328</v>
      </c>
      <c r="C505" s="66" t="s">
        <v>1329</v>
      </c>
      <c r="D505" s="66" t="s">
        <v>1330</v>
      </c>
      <c r="E505" s="64" t="s">
        <v>15</v>
      </c>
      <c r="F505" s="66"/>
      <c r="G505" s="64">
        <v>5620</v>
      </c>
    </row>
    <row r="506" ht="27" spans="1:7">
      <c r="A506" s="64"/>
      <c r="B506" s="53" t="s">
        <v>1331</v>
      </c>
      <c r="C506" s="66" t="s">
        <v>1332</v>
      </c>
      <c r="D506" s="66"/>
      <c r="E506" s="64" t="s">
        <v>15</v>
      </c>
      <c r="F506" s="66"/>
      <c r="G506" s="64">
        <f t="shared" si="21"/>
        <v>1124</v>
      </c>
    </row>
    <row r="507" ht="40.5" spans="1:7">
      <c r="A507" s="64">
        <v>119</v>
      </c>
      <c r="B507" s="53" t="s">
        <v>1333</v>
      </c>
      <c r="C507" s="66" t="s">
        <v>1334</v>
      </c>
      <c r="D507" s="66" t="s">
        <v>1335</v>
      </c>
      <c r="E507" s="64" t="s">
        <v>15</v>
      </c>
      <c r="F507" s="66"/>
      <c r="G507" s="64">
        <v>4620</v>
      </c>
    </row>
    <row r="508" ht="27" spans="1:7">
      <c r="A508" s="64"/>
      <c r="B508" s="53" t="s">
        <v>1336</v>
      </c>
      <c r="C508" s="66" t="s">
        <v>1337</v>
      </c>
      <c r="D508" s="66"/>
      <c r="E508" s="64" t="s">
        <v>15</v>
      </c>
      <c r="F508" s="66"/>
      <c r="G508" s="64">
        <f t="shared" si="21"/>
        <v>924</v>
      </c>
    </row>
    <row r="509" ht="40.5" spans="1:7">
      <c r="A509" s="64">
        <v>120</v>
      </c>
      <c r="B509" s="53" t="s">
        <v>1338</v>
      </c>
      <c r="C509" s="66" t="s">
        <v>1339</v>
      </c>
      <c r="D509" s="66" t="s">
        <v>1340</v>
      </c>
      <c r="E509" s="64" t="s">
        <v>15</v>
      </c>
      <c r="F509" s="66" t="s">
        <v>1341</v>
      </c>
      <c r="G509" s="64">
        <v>7940</v>
      </c>
    </row>
    <row r="510" ht="27" spans="1:7">
      <c r="A510" s="64"/>
      <c r="B510" s="53" t="s">
        <v>1342</v>
      </c>
      <c r="C510" s="66" t="s">
        <v>1343</v>
      </c>
      <c r="D510" s="66"/>
      <c r="E510" s="64" t="s">
        <v>15</v>
      </c>
      <c r="F510" s="66"/>
      <c r="G510" s="64">
        <f t="shared" ref="G510:G514" si="22">G509*0.2</f>
        <v>1588</v>
      </c>
    </row>
    <row r="511" ht="27" spans="1:7">
      <c r="A511" s="64">
        <v>121</v>
      </c>
      <c r="B511" s="53" t="s">
        <v>1344</v>
      </c>
      <c r="C511" s="66" t="s">
        <v>1345</v>
      </c>
      <c r="D511" s="66" t="s">
        <v>1346</v>
      </c>
      <c r="E511" s="64" t="s">
        <v>15</v>
      </c>
      <c r="F511" s="66"/>
      <c r="G511" s="97">
        <v>6500</v>
      </c>
    </row>
    <row r="512" ht="27" spans="1:7">
      <c r="A512" s="64"/>
      <c r="B512" s="53" t="s">
        <v>1347</v>
      </c>
      <c r="C512" s="66" t="s">
        <v>1348</v>
      </c>
      <c r="D512" s="35"/>
      <c r="E512" s="64" t="s">
        <v>15</v>
      </c>
      <c r="F512" s="35"/>
      <c r="G512" s="38">
        <f t="shared" si="22"/>
        <v>1300</v>
      </c>
    </row>
    <row r="513" ht="27" spans="1:7">
      <c r="A513" s="64">
        <v>122</v>
      </c>
      <c r="B513" s="53" t="s">
        <v>1349</v>
      </c>
      <c r="C513" s="65" t="s">
        <v>1350</v>
      </c>
      <c r="D513" s="66" t="s">
        <v>1351</v>
      </c>
      <c r="E513" s="64" t="s">
        <v>15</v>
      </c>
      <c r="F513" s="65"/>
      <c r="G513" s="64">
        <v>7020</v>
      </c>
    </row>
    <row r="514" ht="27" spans="1:7">
      <c r="A514" s="64"/>
      <c r="B514" s="53" t="s">
        <v>1352</v>
      </c>
      <c r="C514" s="65" t="s">
        <v>1353</v>
      </c>
      <c r="D514" s="65"/>
      <c r="E514" s="64" t="s">
        <v>15</v>
      </c>
      <c r="F514" s="65"/>
      <c r="G514" s="64">
        <f t="shared" si="22"/>
        <v>1404</v>
      </c>
    </row>
    <row r="515" s="3" customFormat="true" ht="27" spans="1:7">
      <c r="A515" s="64"/>
      <c r="B515" s="53" t="s">
        <v>1354</v>
      </c>
      <c r="C515" s="65" t="s">
        <v>1355</v>
      </c>
      <c r="D515" s="65"/>
      <c r="E515" s="64" t="s">
        <v>15</v>
      </c>
      <c r="F515" s="65"/>
      <c r="G515" s="64">
        <v>920</v>
      </c>
    </row>
    <row r="516" s="3" customFormat="true" ht="27" spans="1:7">
      <c r="A516" s="64"/>
      <c r="B516" s="53" t="s">
        <v>1356</v>
      </c>
      <c r="C516" s="65" t="s">
        <v>1357</v>
      </c>
      <c r="D516" s="65"/>
      <c r="E516" s="64" t="s">
        <v>15</v>
      </c>
      <c r="F516" s="65"/>
      <c r="G516" s="64">
        <v>920</v>
      </c>
    </row>
    <row r="517" ht="27" spans="1:7">
      <c r="A517" s="64">
        <v>123</v>
      </c>
      <c r="B517" s="53" t="s">
        <v>1358</v>
      </c>
      <c r="C517" s="66" t="s">
        <v>1359</v>
      </c>
      <c r="D517" s="66" t="s">
        <v>1360</v>
      </c>
      <c r="E517" s="64" t="s">
        <v>15</v>
      </c>
      <c r="F517" s="66"/>
      <c r="G517" s="64">
        <v>5000</v>
      </c>
    </row>
    <row r="518" ht="27" spans="1:7">
      <c r="A518" s="38"/>
      <c r="B518" s="53" t="s">
        <v>1361</v>
      </c>
      <c r="C518" s="66" t="s">
        <v>1362</v>
      </c>
      <c r="D518" s="35"/>
      <c r="E518" s="64" t="s">
        <v>15</v>
      </c>
      <c r="F518" s="35"/>
      <c r="G518" s="38">
        <f t="shared" ref="G518:G523" si="23">G517*0.2</f>
        <v>1000</v>
      </c>
    </row>
    <row r="519" ht="29" customHeight="true" spans="1:7">
      <c r="A519" s="64">
        <v>124</v>
      </c>
      <c r="B519" s="53" t="s">
        <v>1363</v>
      </c>
      <c r="C519" s="65" t="s">
        <v>1364</v>
      </c>
      <c r="D519" s="66" t="s">
        <v>1365</v>
      </c>
      <c r="E519" s="64" t="s">
        <v>15</v>
      </c>
      <c r="F519" s="66" t="s">
        <v>1366</v>
      </c>
      <c r="G519" s="64">
        <v>7500</v>
      </c>
    </row>
    <row r="520" ht="27" spans="1:7">
      <c r="A520" s="64"/>
      <c r="B520" s="53" t="s">
        <v>1367</v>
      </c>
      <c r="C520" s="65" t="s">
        <v>1368</v>
      </c>
      <c r="D520" s="66"/>
      <c r="E520" s="64" t="s">
        <v>15</v>
      </c>
      <c r="F520" s="66"/>
      <c r="G520" s="64">
        <f t="shared" si="23"/>
        <v>1500</v>
      </c>
    </row>
    <row r="521" ht="40.5" spans="1:7">
      <c r="A521" s="64"/>
      <c r="B521" s="53" t="s">
        <v>1369</v>
      </c>
      <c r="C521" s="65" t="s">
        <v>1370</v>
      </c>
      <c r="D521" s="66"/>
      <c r="E521" s="64" t="s">
        <v>15</v>
      </c>
      <c r="F521" s="66"/>
      <c r="G521" s="64">
        <f>G519*0.3</f>
        <v>2250</v>
      </c>
    </row>
    <row r="522" ht="31" customHeight="true" spans="1:7">
      <c r="A522" s="64">
        <v>125</v>
      </c>
      <c r="B522" s="53" t="s">
        <v>1371</v>
      </c>
      <c r="C522" s="65" t="s">
        <v>1372</v>
      </c>
      <c r="D522" s="66" t="s">
        <v>1373</v>
      </c>
      <c r="E522" s="64" t="s">
        <v>15</v>
      </c>
      <c r="F522" s="65"/>
      <c r="G522" s="64">
        <v>7940</v>
      </c>
    </row>
    <row r="523" ht="27" spans="1:7">
      <c r="A523" s="64"/>
      <c r="B523" s="53" t="s">
        <v>1374</v>
      </c>
      <c r="C523" s="65" t="s">
        <v>1375</v>
      </c>
      <c r="D523" s="66"/>
      <c r="E523" s="64" t="s">
        <v>15</v>
      </c>
      <c r="F523" s="65"/>
      <c r="G523" s="64">
        <f t="shared" si="23"/>
        <v>1588</v>
      </c>
    </row>
    <row r="524" ht="29" customHeight="true" spans="1:7">
      <c r="A524" s="64"/>
      <c r="B524" s="53" t="s">
        <v>1376</v>
      </c>
      <c r="C524" s="65" t="s">
        <v>1377</v>
      </c>
      <c r="D524" s="66"/>
      <c r="E524" s="64" t="s">
        <v>15</v>
      </c>
      <c r="F524" s="65"/>
      <c r="G524" s="64">
        <f>G522*0.1</f>
        <v>794</v>
      </c>
    </row>
    <row r="525" ht="30" customHeight="true" spans="1:7">
      <c r="A525" s="64">
        <v>126</v>
      </c>
      <c r="B525" s="53" t="s">
        <v>1378</v>
      </c>
      <c r="C525" s="66" t="s">
        <v>1379</v>
      </c>
      <c r="D525" s="66" t="s">
        <v>1380</v>
      </c>
      <c r="E525" s="64" t="s">
        <v>15</v>
      </c>
      <c r="F525" s="66"/>
      <c r="G525" s="64">
        <v>8100</v>
      </c>
    </row>
    <row r="526" ht="27" spans="1:7">
      <c r="A526" s="64"/>
      <c r="B526" s="53" t="s">
        <v>1381</v>
      </c>
      <c r="C526" s="66" t="s">
        <v>1382</v>
      </c>
      <c r="D526" s="66"/>
      <c r="E526" s="64" t="s">
        <v>15</v>
      </c>
      <c r="F526" s="66"/>
      <c r="G526" s="64">
        <f t="shared" ref="G526:G530" si="24">G525*0.2</f>
        <v>1620</v>
      </c>
    </row>
    <row r="527" ht="27" spans="1:7">
      <c r="A527" s="64">
        <v>127</v>
      </c>
      <c r="B527" s="53" t="s">
        <v>1383</v>
      </c>
      <c r="C527" s="66" t="s">
        <v>1384</v>
      </c>
      <c r="D527" s="66" t="s">
        <v>1385</v>
      </c>
      <c r="E527" s="64" t="s">
        <v>15</v>
      </c>
      <c r="F527" s="66"/>
      <c r="G527" s="64">
        <v>5000</v>
      </c>
    </row>
    <row r="528" ht="27" spans="1:7">
      <c r="A528" s="38"/>
      <c r="B528" s="53" t="s">
        <v>1386</v>
      </c>
      <c r="C528" s="66" t="s">
        <v>1387</v>
      </c>
      <c r="D528" s="35"/>
      <c r="E528" s="64" t="s">
        <v>15</v>
      </c>
      <c r="F528" s="35"/>
      <c r="G528" s="38">
        <f t="shared" si="24"/>
        <v>1000</v>
      </c>
    </row>
    <row r="529" ht="40.5" spans="1:7">
      <c r="A529" s="64">
        <v>128</v>
      </c>
      <c r="B529" s="53" t="s">
        <v>1388</v>
      </c>
      <c r="C529" s="66" t="s">
        <v>1389</v>
      </c>
      <c r="D529" s="66" t="s">
        <v>1390</v>
      </c>
      <c r="E529" s="64" t="s">
        <v>15</v>
      </c>
      <c r="F529" s="66" t="s">
        <v>1391</v>
      </c>
      <c r="G529" s="64">
        <v>6050</v>
      </c>
    </row>
    <row r="530" ht="27" spans="1:7">
      <c r="A530" s="64"/>
      <c r="B530" s="53" t="s">
        <v>1392</v>
      </c>
      <c r="C530" s="66" t="s">
        <v>1393</v>
      </c>
      <c r="D530" s="66"/>
      <c r="E530" s="64" t="s">
        <v>15</v>
      </c>
      <c r="F530" s="66"/>
      <c r="G530" s="64">
        <f t="shared" si="24"/>
        <v>1210</v>
      </c>
    </row>
    <row r="531" ht="40.5" spans="1:7">
      <c r="A531" s="64">
        <v>129</v>
      </c>
      <c r="B531" s="53" t="s">
        <v>1394</v>
      </c>
      <c r="C531" s="66" t="s">
        <v>1395</v>
      </c>
      <c r="D531" s="66" t="s">
        <v>1396</v>
      </c>
      <c r="E531" s="64" t="s">
        <v>15</v>
      </c>
      <c r="F531" s="66"/>
      <c r="G531" s="64">
        <v>6050</v>
      </c>
    </row>
    <row r="532" ht="27" spans="1:7">
      <c r="A532" s="64"/>
      <c r="B532" s="53" t="s">
        <v>1397</v>
      </c>
      <c r="C532" s="66" t="s">
        <v>1398</v>
      </c>
      <c r="D532" s="66"/>
      <c r="E532" s="64" t="s">
        <v>15</v>
      </c>
      <c r="F532" s="66"/>
      <c r="G532" s="64">
        <f>G531*0.2</f>
        <v>1210</v>
      </c>
    </row>
    <row r="533" ht="345" customHeight="true" spans="1:7">
      <c r="A533" s="10" t="s">
        <v>1399</v>
      </c>
      <c r="B533" s="41"/>
      <c r="C533" s="10" t="s">
        <v>1400</v>
      </c>
      <c r="D533" s="11" t="s">
        <v>1401</v>
      </c>
      <c r="E533" s="23"/>
      <c r="F533" s="23"/>
      <c r="G533" s="26"/>
    </row>
    <row r="534" ht="40.5" spans="1:7">
      <c r="A534" s="52">
        <v>1</v>
      </c>
      <c r="B534" s="53" t="s">
        <v>1402</v>
      </c>
      <c r="C534" s="35" t="s">
        <v>1403</v>
      </c>
      <c r="D534" s="35" t="s">
        <v>1404</v>
      </c>
      <c r="E534" s="38" t="s">
        <v>1405</v>
      </c>
      <c r="F534" s="35" t="s">
        <v>1406</v>
      </c>
      <c r="G534" s="38" t="s">
        <v>628</v>
      </c>
    </row>
    <row r="535" ht="40.5" spans="1:7">
      <c r="A535" s="52">
        <v>2</v>
      </c>
      <c r="B535" s="53" t="s">
        <v>1407</v>
      </c>
      <c r="C535" s="35" t="s">
        <v>1408</v>
      </c>
      <c r="D535" s="35" t="s">
        <v>1409</v>
      </c>
      <c r="E535" s="38" t="s">
        <v>1405</v>
      </c>
      <c r="F535" s="35" t="s">
        <v>1410</v>
      </c>
      <c r="G535" s="38" t="s">
        <v>628</v>
      </c>
    </row>
    <row r="536" ht="40.5" spans="1:7">
      <c r="A536" s="52">
        <v>3</v>
      </c>
      <c r="B536" s="53" t="s">
        <v>1411</v>
      </c>
      <c r="C536" s="35" t="s">
        <v>1412</v>
      </c>
      <c r="D536" s="35" t="s">
        <v>1413</v>
      </c>
      <c r="E536" s="38" t="s">
        <v>1405</v>
      </c>
      <c r="F536" s="35" t="s">
        <v>1406</v>
      </c>
      <c r="G536" s="38" t="s">
        <v>628</v>
      </c>
    </row>
    <row r="537" ht="67.5" spans="1:7">
      <c r="A537" s="52">
        <v>4</v>
      </c>
      <c r="B537" s="53" t="s">
        <v>1414</v>
      </c>
      <c r="C537" s="35" t="s">
        <v>1415</v>
      </c>
      <c r="D537" s="35" t="s">
        <v>1416</v>
      </c>
      <c r="E537" s="38" t="s">
        <v>1405</v>
      </c>
      <c r="F537" s="35" t="s">
        <v>1417</v>
      </c>
      <c r="G537" s="38" t="s">
        <v>628</v>
      </c>
    </row>
    <row r="538" ht="40.5" spans="1:7">
      <c r="A538" s="52">
        <v>5</v>
      </c>
      <c r="B538" s="53" t="s">
        <v>1418</v>
      </c>
      <c r="C538" s="35" t="s">
        <v>1419</v>
      </c>
      <c r="D538" s="35" t="s">
        <v>1420</v>
      </c>
      <c r="E538" s="38" t="s">
        <v>1405</v>
      </c>
      <c r="F538" s="35" t="s">
        <v>1406</v>
      </c>
      <c r="G538" s="38" t="s">
        <v>628</v>
      </c>
    </row>
    <row r="539" ht="54" spans="1:7">
      <c r="A539" s="52">
        <v>6</v>
      </c>
      <c r="B539" s="53" t="s">
        <v>1421</v>
      </c>
      <c r="C539" s="35" t="s">
        <v>1422</v>
      </c>
      <c r="D539" s="35" t="s">
        <v>1423</v>
      </c>
      <c r="E539" s="38" t="s">
        <v>1405</v>
      </c>
      <c r="F539" s="35" t="s">
        <v>1424</v>
      </c>
      <c r="G539" s="38" t="s">
        <v>628</v>
      </c>
    </row>
    <row r="540" ht="40.5" spans="1:7">
      <c r="A540" s="52">
        <v>7</v>
      </c>
      <c r="B540" s="53" t="s">
        <v>1425</v>
      </c>
      <c r="C540" s="35" t="s">
        <v>1426</v>
      </c>
      <c r="D540" s="35" t="s">
        <v>1427</v>
      </c>
      <c r="E540" s="38" t="s">
        <v>1405</v>
      </c>
      <c r="F540" s="35" t="s">
        <v>1406</v>
      </c>
      <c r="G540" s="38" t="s">
        <v>628</v>
      </c>
    </row>
    <row r="541" ht="54" spans="1:7">
      <c r="A541" s="52">
        <v>8</v>
      </c>
      <c r="B541" s="53" t="s">
        <v>1428</v>
      </c>
      <c r="C541" s="35" t="s">
        <v>1429</v>
      </c>
      <c r="D541" s="35" t="s">
        <v>1430</v>
      </c>
      <c r="E541" s="38" t="s">
        <v>1405</v>
      </c>
      <c r="F541" s="35" t="s">
        <v>1431</v>
      </c>
      <c r="G541" s="38" t="s">
        <v>628</v>
      </c>
    </row>
    <row r="542" ht="40.5" spans="1:7">
      <c r="A542" s="52">
        <v>9</v>
      </c>
      <c r="B542" s="53" t="s">
        <v>1432</v>
      </c>
      <c r="C542" s="35" t="s">
        <v>1433</v>
      </c>
      <c r="D542" s="35" t="s">
        <v>1434</v>
      </c>
      <c r="E542" s="38" t="s">
        <v>1405</v>
      </c>
      <c r="F542" s="35" t="s">
        <v>1435</v>
      </c>
      <c r="G542" s="38" t="s">
        <v>628</v>
      </c>
    </row>
    <row r="543" ht="94.5" spans="1:7">
      <c r="A543" s="52">
        <v>10</v>
      </c>
      <c r="B543" s="53" t="s">
        <v>1436</v>
      </c>
      <c r="C543" s="35" t="s">
        <v>1437</v>
      </c>
      <c r="D543" s="35" t="s">
        <v>1438</v>
      </c>
      <c r="E543" s="38" t="s">
        <v>1405</v>
      </c>
      <c r="F543" s="35" t="s">
        <v>1439</v>
      </c>
      <c r="G543" s="38" t="s">
        <v>628</v>
      </c>
    </row>
    <row r="544" ht="40.5" spans="1:7">
      <c r="A544" s="52">
        <v>11</v>
      </c>
      <c r="B544" s="53" t="s">
        <v>1440</v>
      </c>
      <c r="C544" s="35" t="s">
        <v>1441</v>
      </c>
      <c r="D544" s="35" t="s">
        <v>1442</v>
      </c>
      <c r="E544" s="38" t="s">
        <v>1405</v>
      </c>
      <c r="F544" s="35" t="s">
        <v>1435</v>
      </c>
      <c r="G544" s="38" t="s">
        <v>628</v>
      </c>
    </row>
    <row r="545" ht="108" spans="1:7">
      <c r="A545" s="52">
        <v>12</v>
      </c>
      <c r="B545" s="53" t="s">
        <v>1443</v>
      </c>
      <c r="C545" s="35" t="s">
        <v>1444</v>
      </c>
      <c r="D545" s="35" t="s">
        <v>1445</v>
      </c>
      <c r="E545" s="38" t="s">
        <v>1405</v>
      </c>
      <c r="F545" s="35" t="s">
        <v>1446</v>
      </c>
      <c r="G545" s="38" t="s">
        <v>628</v>
      </c>
    </row>
    <row r="546" ht="40.5" spans="1:7">
      <c r="A546" s="52">
        <v>13</v>
      </c>
      <c r="B546" s="53" t="s">
        <v>1447</v>
      </c>
      <c r="C546" s="35" t="s">
        <v>1448</v>
      </c>
      <c r="D546" s="35" t="s">
        <v>1449</v>
      </c>
      <c r="E546" s="38" t="s">
        <v>1405</v>
      </c>
      <c r="F546" s="35" t="s">
        <v>1435</v>
      </c>
      <c r="G546" s="38" t="s">
        <v>628</v>
      </c>
    </row>
    <row r="547" ht="108" spans="1:7">
      <c r="A547" s="52">
        <v>14</v>
      </c>
      <c r="B547" s="53" t="s">
        <v>1450</v>
      </c>
      <c r="C547" s="35" t="s">
        <v>1451</v>
      </c>
      <c r="D547" s="35" t="s">
        <v>1452</v>
      </c>
      <c r="E547" s="38" t="s">
        <v>1405</v>
      </c>
      <c r="F547" s="35" t="s">
        <v>1453</v>
      </c>
      <c r="G547" s="38" t="s">
        <v>628</v>
      </c>
    </row>
    <row r="548" ht="40.5" spans="1:7">
      <c r="A548" s="52">
        <v>15</v>
      </c>
      <c r="B548" s="53" t="s">
        <v>1454</v>
      </c>
      <c r="C548" s="35" t="s">
        <v>1455</v>
      </c>
      <c r="D548" s="35" t="s">
        <v>1456</v>
      </c>
      <c r="E548" s="38" t="s">
        <v>1405</v>
      </c>
      <c r="F548" s="35" t="s">
        <v>1457</v>
      </c>
      <c r="G548" s="38" t="s">
        <v>628</v>
      </c>
    </row>
    <row r="549" ht="40.5" spans="1:7">
      <c r="A549" s="52">
        <v>16</v>
      </c>
      <c r="B549" s="53" t="s">
        <v>1458</v>
      </c>
      <c r="C549" s="35" t="s">
        <v>1459</v>
      </c>
      <c r="D549" s="35" t="s">
        <v>1460</v>
      </c>
      <c r="E549" s="38" t="s">
        <v>1405</v>
      </c>
      <c r="F549" s="35" t="s">
        <v>1457</v>
      </c>
      <c r="G549" s="38" t="s">
        <v>628</v>
      </c>
    </row>
    <row r="550" ht="40.5" spans="1:7">
      <c r="A550" s="52">
        <v>17</v>
      </c>
      <c r="B550" s="53" t="s">
        <v>1461</v>
      </c>
      <c r="C550" s="35" t="s">
        <v>1462</v>
      </c>
      <c r="D550" s="35" t="s">
        <v>1463</v>
      </c>
      <c r="E550" s="38" t="s">
        <v>1405</v>
      </c>
      <c r="F550" s="35" t="s">
        <v>1457</v>
      </c>
      <c r="G550" s="38" t="s">
        <v>628</v>
      </c>
    </row>
    <row r="551" ht="40.5" spans="1:7">
      <c r="A551" s="52">
        <v>18</v>
      </c>
      <c r="B551" s="53" t="s">
        <v>1464</v>
      </c>
      <c r="C551" s="35" t="s">
        <v>1465</v>
      </c>
      <c r="D551" s="35" t="s">
        <v>1466</v>
      </c>
      <c r="E551" s="38" t="s">
        <v>1405</v>
      </c>
      <c r="F551" s="35"/>
      <c r="G551" s="38" t="s">
        <v>628</v>
      </c>
    </row>
    <row r="552" ht="40.5" spans="1:7">
      <c r="A552" s="52">
        <v>19</v>
      </c>
      <c r="B552" s="53" t="s">
        <v>1467</v>
      </c>
      <c r="C552" s="35" t="s">
        <v>1468</v>
      </c>
      <c r="D552" s="35" t="s">
        <v>1469</v>
      </c>
      <c r="E552" s="38" t="s">
        <v>1405</v>
      </c>
      <c r="F552" s="35"/>
      <c r="G552" s="38" t="s">
        <v>628</v>
      </c>
    </row>
    <row r="553" ht="40.5" spans="1:7">
      <c r="A553" s="52">
        <v>20</v>
      </c>
      <c r="B553" s="53" t="s">
        <v>1470</v>
      </c>
      <c r="C553" s="35" t="s">
        <v>1471</v>
      </c>
      <c r="D553" s="35" t="s">
        <v>1472</v>
      </c>
      <c r="E553" s="38" t="s">
        <v>1473</v>
      </c>
      <c r="F553" s="35" t="s">
        <v>1474</v>
      </c>
      <c r="G553" s="38" t="s">
        <v>628</v>
      </c>
    </row>
    <row r="554" ht="27" spans="1:7">
      <c r="A554" s="52">
        <v>21</v>
      </c>
      <c r="B554" s="53" t="s">
        <v>1475</v>
      </c>
      <c r="C554" s="35" t="s">
        <v>1476</v>
      </c>
      <c r="D554" s="35" t="s">
        <v>1477</v>
      </c>
      <c r="E554" s="38" t="s">
        <v>1478</v>
      </c>
      <c r="F554" s="35"/>
      <c r="G554" s="38">
        <v>580</v>
      </c>
    </row>
    <row r="555" ht="27" spans="1:7">
      <c r="A555" s="52">
        <v>22</v>
      </c>
      <c r="B555" s="53" t="s">
        <v>1479</v>
      </c>
      <c r="C555" s="35" t="s">
        <v>1480</v>
      </c>
      <c r="D555" s="35" t="s">
        <v>1481</v>
      </c>
      <c r="E555" s="38" t="s">
        <v>1478</v>
      </c>
      <c r="F555" s="35"/>
      <c r="G555" s="38">
        <v>280</v>
      </c>
    </row>
    <row r="556" ht="40.5" spans="1:7">
      <c r="A556" s="52">
        <v>23</v>
      </c>
      <c r="B556" s="53" t="s">
        <v>1482</v>
      </c>
      <c r="C556" s="35" t="s">
        <v>1483</v>
      </c>
      <c r="D556" s="35" t="s">
        <v>1484</v>
      </c>
      <c r="E556" s="38" t="s">
        <v>15</v>
      </c>
      <c r="F556" s="35" t="s">
        <v>1485</v>
      </c>
      <c r="G556" s="38" t="s">
        <v>628</v>
      </c>
    </row>
    <row r="557" ht="27" spans="1:7">
      <c r="A557" s="52">
        <v>24</v>
      </c>
      <c r="B557" s="53" t="s">
        <v>1486</v>
      </c>
      <c r="C557" s="35" t="s">
        <v>1487</v>
      </c>
      <c r="D557" s="35" t="s">
        <v>1488</v>
      </c>
      <c r="E557" s="38" t="s">
        <v>1489</v>
      </c>
      <c r="F557" s="35"/>
      <c r="G557" s="38">
        <v>360</v>
      </c>
    </row>
    <row r="558" s="3" customFormat="true" ht="27" spans="1:8">
      <c r="A558" s="52"/>
      <c r="B558" s="53" t="s">
        <v>1490</v>
      </c>
      <c r="C558" s="53" t="s">
        <v>1491</v>
      </c>
      <c r="D558" s="35"/>
      <c r="E558" s="57" t="s">
        <v>1489</v>
      </c>
      <c r="F558" s="35"/>
      <c r="G558" s="38">
        <v>72</v>
      </c>
      <c r="H558" s="3" t="s">
        <v>1492</v>
      </c>
    </row>
    <row r="559" ht="40.5" spans="1:7">
      <c r="A559" s="52">
        <v>25</v>
      </c>
      <c r="B559" s="53" t="s">
        <v>1493</v>
      </c>
      <c r="C559" s="35" t="s">
        <v>1494</v>
      </c>
      <c r="D559" s="35" t="s">
        <v>1495</v>
      </c>
      <c r="E559" s="52" t="s">
        <v>1496</v>
      </c>
      <c r="F559" s="58"/>
      <c r="G559" s="38">
        <v>253</v>
      </c>
    </row>
    <row r="560" ht="27" spans="1:7">
      <c r="A560" s="52">
        <v>26</v>
      </c>
      <c r="B560" s="53" t="s">
        <v>1497</v>
      </c>
      <c r="C560" s="35" t="s">
        <v>1498</v>
      </c>
      <c r="D560" s="35" t="s">
        <v>1499</v>
      </c>
      <c r="E560" s="38" t="s">
        <v>1496</v>
      </c>
      <c r="F560" s="35"/>
      <c r="G560" s="38">
        <v>6</v>
      </c>
    </row>
    <row r="561" ht="27" spans="1:7">
      <c r="A561" s="52">
        <v>27</v>
      </c>
      <c r="B561" s="53" t="s">
        <v>1500</v>
      </c>
      <c r="C561" s="35" t="s">
        <v>1501</v>
      </c>
      <c r="D561" s="35" t="s">
        <v>1502</v>
      </c>
      <c r="E561" s="38" t="s">
        <v>15</v>
      </c>
      <c r="F561" s="35"/>
      <c r="G561" s="38">
        <v>38</v>
      </c>
    </row>
    <row r="562" ht="27" spans="1:7">
      <c r="A562" s="52">
        <v>28</v>
      </c>
      <c r="B562" s="53" t="s">
        <v>1503</v>
      </c>
      <c r="C562" s="35" t="s">
        <v>1504</v>
      </c>
      <c r="D562" s="41" t="s">
        <v>1505</v>
      </c>
      <c r="E562" s="38" t="s">
        <v>1496</v>
      </c>
      <c r="F562" s="35" t="s">
        <v>1506</v>
      </c>
      <c r="G562" s="38">
        <v>100</v>
      </c>
    </row>
    <row r="563" ht="27" spans="1:7">
      <c r="A563" s="52"/>
      <c r="B563" s="53" t="s">
        <v>1507</v>
      </c>
      <c r="C563" s="11" t="s">
        <v>1508</v>
      </c>
      <c r="D563" s="54"/>
      <c r="E563" s="38" t="s">
        <v>1496</v>
      </c>
      <c r="F563" s="35"/>
      <c r="G563" s="38">
        <f t="shared" ref="G563:G568" si="25">G562*0.2</f>
        <v>20</v>
      </c>
    </row>
    <row r="564" ht="27" spans="1:7">
      <c r="A564" s="52">
        <v>29</v>
      </c>
      <c r="B564" s="53" t="s">
        <v>1509</v>
      </c>
      <c r="C564" s="11" t="s">
        <v>1510</v>
      </c>
      <c r="D564" s="35" t="s">
        <v>1511</v>
      </c>
      <c r="E564" s="38" t="s">
        <v>1496</v>
      </c>
      <c r="F564" s="35"/>
      <c r="G564" s="38">
        <v>25</v>
      </c>
    </row>
    <row r="565" ht="27" spans="1:7">
      <c r="A565" s="52"/>
      <c r="B565" s="53" t="s">
        <v>1512</v>
      </c>
      <c r="C565" s="35" t="s">
        <v>1513</v>
      </c>
      <c r="D565" s="54"/>
      <c r="E565" s="52" t="s">
        <v>1496</v>
      </c>
      <c r="F565" s="35"/>
      <c r="G565" s="38">
        <f t="shared" si="25"/>
        <v>5</v>
      </c>
    </row>
    <row r="566" ht="27" spans="1:7">
      <c r="A566" s="52">
        <v>30</v>
      </c>
      <c r="B566" s="53" t="s">
        <v>1514</v>
      </c>
      <c r="C566" s="35" t="s">
        <v>1515</v>
      </c>
      <c r="D566" s="35" t="s">
        <v>1516</v>
      </c>
      <c r="E566" s="38" t="s">
        <v>1496</v>
      </c>
      <c r="F566" s="35"/>
      <c r="G566" s="38">
        <v>10</v>
      </c>
    </row>
    <row r="567" ht="40.5" spans="1:7">
      <c r="A567" s="52">
        <v>31</v>
      </c>
      <c r="B567" s="53" t="s">
        <v>1517</v>
      </c>
      <c r="C567" s="35" t="s">
        <v>1518</v>
      </c>
      <c r="D567" s="35" t="s">
        <v>1519</v>
      </c>
      <c r="E567" s="38" t="s">
        <v>1520</v>
      </c>
      <c r="F567" s="35" t="s">
        <v>1521</v>
      </c>
      <c r="G567" s="38">
        <v>135</v>
      </c>
    </row>
    <row r="568" ht="27" spans="1:7">
      <c r="A568" s="52"/>
      <c r="B568" s="53" t="s">
        <v>1522</v>
      </c>
      <c r="C568" s="11" t="s">
        <v>1523</v>
      </c>
      <c r="D568" s="54"/>
      <c r="E568" s="52" t="s">
        <v>1520</v>
      </c>
      <c r="F568" s="35"/>
      <c r="G568" s="38">
        <f t="shared" si="25"/>
        <v>27</v>
      </c>
    </row>
    <row r="569" ht="27" spans="1:7">
      <c r="A569" s="52"/>
      <c r="B569" s="53" t="s">
        <v>1524</v>
      </c>
      <c r="C569" s="35" t="s">
        <v>1525</v>
      </c>
      <c r="D569" s="41"/>
      <c r="E569" s="38" t="s">
        <v>1520</v>
      </c>
      <c r="F569" s="35"/>
      <c r="G569" s="38">
        <f>253-G567+20</f>
        <v>138</v>
      </c>
    </row>
    <row r="570" ht="27" spans="1:7">
      <c r="A570" s="52">
        <v>32</v>
      </c>
      <c r="B570" s="53" t="s">
        <v>1526</v>
      </c>
      <c r="C570" s="35" t="s">
        <v>1527</v>
      </c>
      <c r="D570" s="35" t="s">
        <v>1528</v>
      </c>
      <c r="E570" s="38" t="s">
        <v>1520</v>
      </c>
      <c r="F570" s="35"/>
      <c r="G570" s="38">
        <v>25</v>
      </c>
    </row>
    <row r="571" ht="27" spans="1:7">
      <c r="A571" s="52"/>
      <c r="B571" s="53" t="s">
        <v>1529</v>
      </c>
      <c r="C571" s="35" t="s">
        <v>1530</v>
      </c>
      <c r="D571" s="35"/>
      <c r="E571" s="38" t="s">
        <v>1520</v>
      </c>
      <c r="F571" s="35"/>
      <c r="G571" s="38">
        <f>G570</f>
        <v>25</v>
      </c>
    </row>
    <row r="572" ht="27" spans="1:7">
      <c r="A572" s="52">
        <v>33</v>
      </c>
      <c r="B572" s="53" t="s">
        <v>1531</v>
      </c>
      <c r="C572" s="35" t="s">
        <v>1532</v>
      </c>
      <c r="D572" s="35" t="s">
        <v>1533</v>
      </c>
      <c r="E572" s="38" t="s">
        <v>1520</v>
      </c>
      <c r="F572" s="35" t="s">
        <v>1521</v>
      </c>
      <c r="G572" s="38">
        <v>150</v>
      </c>
    </row>
    <row r="573" ht="27" spans="1:7">
      <c r="A573" s="52"/>
      <c r="B573" s="53" t="s">
        <v>1534</v>
      </c>
      <c r="C573" s="35" t="s">
        <v>1535</v>
      </c>
      <c r="D573" s="54"/>
      <c r="E573" s="52" t="s">
        <v>1520</v>
      </c>
      <c r="F573" s="35"/>
      <c r="G573" s="38">
        <f>G572*0.2</f>
        <v>30</v>
      </c>
    </row>
    <row r="574" ht="27" spans="1:7">
      <c r="A574" s="52"/>
      <c r="B574" s="53" t="s">
        <v>1536</v>
      </c>
      <c r="C574" s="35" t="s">
        <v>1537</v>
      </c>
      <c r="D574" s="41"/>
      <c r="E574" s="38" t="s">
        <v>1520</v>
      </c>
      <c r="F574" s="35"/>
      <c r="G574" s="38">
        <f>253-G572+88</f>
        <v>191</v>
      </c>
    </row>
    <row r="575" ht="27" spans="1:7">
      <c r="A575" s="52"/>
      <c r="B575" s="53" t="s">
        <v>1538</v>
      </c>
      <c r="C575" s="35" t="s">
        <v>1539</v>
      </c>
      <c r="D575" s="41"/>
      <c r="E575" s="38" t="s">
        <v>1520</v>
      </c>
      <c r="F575" s="35"/>
      <c r="G575" s="38">
        <f>G572</f>
        <v>150</v>
      </c>
    </row>
    <row r="576" ht="27" spans="1:7">
      <c r="A576" s="52">
        <v>34</v>
      </c>
      <c r="B576" s="53" t="s">
        <v>1540</v>
      </c>
      <c r="C576" s="35" t="s">
        <v>1541</v>
      </c>
      <c r="D576" s="35" t="s">
        <v>1542</v>
      </c>
      <c r="E576" s="38" t="s">
        <v>1520</v>
      </c>
      <c r="F576" s="35"/>
      <c r="G576" s="38">
        <v>110</v>
      </c>
    </row>
    <row r="577" ht="27" spans="1:7">
      <c r="A577" s="52">
        <v>35</v>
      </c>
      <c r="B577" s="53" t="s">
        <v>1543</v>
      </c>
      <c r="C577" s="35" t="s">
        <v>1544</v>
      </c>
      <c r="D577" s="35" t="s">
        <v>1545</v>
      </c>
      <c r="E577" s="38" t="s">
        <v>1520</v>
      </c>
      <c r="F577" s="35"/>
      <c r="G577" s="38">
        <v>248</v>
      </c>
    </row>
    <row r="578" ht="27" spans="1:7">
      <c r="A578" s="52"/>
      <c r="B578" s="53" t="s">
        <v>1546</v>
      </c>
      <c r="C578" s="35" t="s">
        <v>1547</v>
      </c>
      <c r="D578" s="35"/>
      <c r="E578" s="38" t="s">
        <v>1520</v>
      </c>
      <c r="F578" s="35"/>
      <c r="G578" s="38">
        <v>75</v>
      </c>
    </row>
    <row r="579" ht="27" spans="1:7">
      <c r="A579" s="52">
        <v>36</v>
      </c>
      <c r="B579" s="53" t="s">
        <v>1548</v>
      </c>
      <c r="C579" s="35" t="s">
        <v>1549</v>
      </c>
      <c r="D579" s="35" t="s">
        <v>1550</v>
      </c>
      <c r="E579" s="38" t="s">
        <v>1520</v>
      </c>
      <c r="F579" s="58"/>
      <c r="G579" s="38">
        <v>120</v>
      </c>
    </row>
    <row r="580" s="3" customFormat="true" ht="27" spans="1:8">
      <c r="A580" s="52"/>
      <c r="B580" s="53" t="s">
        <v>1551</v>
      </c>
      <c r="C580" s="53" t="s">
        <v>1552</v>
      </c>
      <c r="D580" s="35"/>
      <c r="E580" s="38"/>
      <c r="F580" s="58"/>
      <c r="G580" s="38">
        <v>24</v>
      </c>
      <c r="H580" s="3" t="s">
        <v>1492</v>
      </c>
    </row>
    <row r="581" s="3" customFormat="true" ht="27" spans="1:7">
      <c r="A581" s="52">
        <v>37</v>
      </c>
      <c r="B581" s="53" t="s">
        <v>1553</v>
      </c>
      <c r="C581" s="55" t="s">
        <v>1554</v>
      </c>
      <c r="D581" s="55" t="s">
        <v>1555</v>
      </c>
      <c r="E581" s="38" t="s">
        <v>1520</v>
      </c>
      <c r="F581" s="58"/>
      <c r="G581" s="38">
        <v>225</v>
      </c>
    </row>
    <row r="582" s="3" customFormat="true" ht="27" spans="1:8">
      <c r="A582" s="52"/>
      <c r="B582" s="53" t="s">
        <v>1556</v>
      </c>
      <c r="C582" s="53" t="s">
        <v>1557</v>
      </c>
      <c r="D582" s="55"/>
      <c r="E582" s="38"/>
      <c r="F582" s="58"/>
      <c r="G582" s="38">
        <v>45</v>
      </c>
      <c r="H582" s="3" t="s">
        <v>1492</v>
      </c>
    </row>
    <row r="583" ht="27" spans="1:7">
      <c r="A583" s="52"/>
      <c r="B583" s="53" t="s">
        <v>1558</v>
      </c>
      <c r="C583" s="55" t="s">
        <v>1559</v>
      </c>
      <c r="D583" s="55"/>
      <c r="E583" s="38" t="s">
        <v>1520</v>
      </c>
      <c r="F583" s="58"/>
      <c r="G583" s="38">
        <f>G581</f>
        <v>225</v>
      </c>
    </row>
    <row r="584" ht="40.5" spans="1:7">
      <c r="A584" s="52">
        <v>38</v>
      </c>
      <c r="B584" s="53" t="s">
        <v>1560</v>
      </c>
      <c r="C584" s="35" t="s">
        <v>1561</v>
      </c>
      <c r="D584" s="35" t="s">
        <v>1562</v>
      </c>
      <c r="E584" s="38" t="s">
        <v>1520</v>
      </c>
      <c r="F584" s="35" t="s">
        <v>1563</v>
      </c>
      <c r="G584" s="38">
        <v>500</v>
      </c>
    </row>
    <row r="585" s="3" customFormat="true" ht="27" spans="1:8">
      <c r="A585" s="52"/>
      <c r="B585" s="53" t="s">
        <v>1564</v>
      </c>
      <c r="C585" s="53" t="s">
        <v>1565</v>
      </c>
      <c r="D585" s="35"/>
      <c r="E585" s="38" t="s">
        <v>1520</v>
      </c>
      <c r="F585" s="35"/>
      <c r="G585" s="38">
        <v>100</v>
      </c>
      <c r="H585" s="3" t="s">
        <v>1492</v>
      </c>
    </row>
    <row r="586" ht="27" spans="1:7">
      <c r="A586" s="52"/>
      <c r="B586" s="53" t="s">
        <v>1566</v>
      </c>
      <c r="C586" s="35" t="s">
        <v>1567</v>
      </c>
      <c r="D586" s="35"/>
      <c r="E586" s="38" t="s">
        <v>1520</v>
      </c>
      <c r="F586" s="35"/>
      <c r="G586" s="38">
        <f>G584*0.6</f>
        <v>300</v>
      </c>
    </row>
    <row r="587" ht="27" spans="1:7">
      <c r="A587" s="52">
        <v>39</v>
      </c>
      <c r="B587" s="53" t="s">
        <v>1568</v>
      </c>
      <c r="C587" s="35" t="s">
        <v>1569</v>
      </c>
      <c r="D587" s="35" t="s">
        <v>1570</v>
      </c>
      <c r="E587" s="38" t="s">
        <v>1496</v>
      </c>
      <c r="F587" s="35"/>
      <c r="G587" s="38">
        <v>155</v>
      </c>
    </row>
    <row r="588" ht="27" spans="1:8">
      <c r="A588" s="52"/>
      <c r="B588" s="53" t="s">
        <v>1571</v>
      </c>
      <c r="C588" s="35" t="s">
        <v>1572</v>
      </c>
      <c r="D588" s="35"/>
      <c r="E588" s="38" t="s">
        <v>1496</v>
      </c>
      <c r="F588" s="35"/>
      <c r="G588" s="38">
        <v>45</v>
      </c>
      <c r="H588" s="3" t="s">
        <v>1573</v>
      </c>
    </row>
    <row r="589" ht="27" spans="1:7">
      <c r="A589" s="52">
        <v>40</v>
      </c>
      <c r="B589" s="53" t="s">
        <v>1574</v>
      </c>
      <c r="C589" s="35" t="s">
        <v>1575</v>
      </c>
      <c r="D589" s="35" t="s">
        <v>1576</v>
      </c>
      <c r="E589" s="38" t="s">
        <v>1496</v>
      </c>
      <c r="F589" s="35"/>
      <c r="G589" s="38">
        <v>1000</v>
      </c>
    </row>
    <row r="590" ht="27" spans="1:7">
      <c r="A590" s="52"/>
      <c r="B590" s="53" t="s">
        <v>1577</v>
      </c>
      <c r="C590" s="35" t="s">
        <v>1578</v>
      </c>
      <c r="D590" s="35"/>
      <c r="E590" s="38" t="s">
        <v>1496</v>
      </c>
      <c r="F590" s="35"/>
      <c r="G590" s="38">
        <f>G589</f>
        <v>1000</v>
      </c>
    </row>
    <row r="591" ht="40.5" spans="1:7">
      <c r="A591" s="52">
        <v>41</v>
      </c>
      <c r="B591" s="53" t="s">
        <v>1579</v>
      </c>
      <c r="C591" s="35" t="s">
        <v>1580</v>
      </c>
      <c r="D591" s="35" t="s">
        <v>1581</v>
      </c>
      <c r="E591" s="38" t="s">
        <v>1496</v>
      </c>
      <c r="F591" s="35" t="s">
        <v>1582</v>
      </c>
      <c r="G591" s="38">
        <v>248</v>
      </c>
    </row>
    <row r="592" ht="27" spans="1:7">
      <c r="A592" s="52"/>
      <c r="B592" s="53" t="s">
        <v>1583</v>
      </c>
      <c r="C592" s="35" t="s">
        <v>1584</v>
      </c>
      <c r="D592" s="35"/>
      <c r="E592" s="38" t="s">
        <v>1496</v>
      </c>
      <c r="F592" s="35"/>
      <c r="G592" s="38">
        <v>49</v>
      </c>
    </row>
    <row r="593" ht="40.5" spans="1:7">
      <c r="A593" s="52"/>
      <c r="B593" s="53" t="s">
        <v>1585</v>
      </c>
      <c r="C593" s="35" t="s">
        <v>1586</v>
      </c>
      <c r="D593" s="35"/>
      <c r="E593" s="38" t="s">
        <v>1496</v>
      </c>
      <c r="F593" s="35"/>
      <c r="G593" s="38">
        <f>G591</f>
        <v>248</v>
      </c>
    </row>
    <row r="594" ht="27" spans="1:7">
      <c r="A594" s="52"/>
      <c r="B594" s="53" t="s">
        <v>1587</v>
      </c>
      <c r="C594" s="35" t="s">
        <v>1588</v>
      </c>
      <c r="D594" s="35"/>
      <c r="E594" s="38" t="s">
        <v>1496</v>
      </c>
      <c r="F594" s="35"/>
      <c r="G594" s="38">
        <v>198</v>
      </c>
    </row>
    <row r="595" ht="27" spans="1:7">
      <c r="A595" s="52"/>
      <c r="B595" s="53" t="s">
        <v>1589</v>
      </c>
      <c r="C595" s="35" t="s">
        <v>1590</v>
      </c>
      <c r="D595" s="35"/>
      <c r="E595" s="38" t="s">
        <v>1496</v>
      </c>
      <c r="F595" s="35"/>
      <c r="G595" s="38">
        <v>198</v>
      </c>
    </row>
    <row r="596" ht="40.5" spans="1:7">
      <c r="A596" s="52">
        <v>42</v>
      </c>
      <c r="B596" s="53" t="s">
        <v>1591</v>
      </c>
      <c r="C596" s="35" t="s">
        <v>1592</v>
      </c>
      <c r="D596" s="35" t="s">
        <v>1593</v>
      </c>
      <c r="E596" s="38" t="s">
        <v>1496</v>
      </c>
      <c r="F596" s="35"/>
      <c r="G596" s="38" t="s">
        <v>628</v>
      </c>
    </row>
    <row r="597" ht="27" spans="1:7">
      <c r="A597" s="52"/>
      <c r="B597" s="53" t="s">
        <v>1594</v>
      </c>
      <c r="C597" s="35" t="s">
        <v>1595</v>
      </c>
      <c r="D597" s="35"/>
      <c r="E597" s="38" t="s">
        <v>1496</v>
      </c>
      <c r="F597" s="35"/>
      <c r="G597" s="38" t="s">
        <v>628</v>
      </c>
    </row>
    <row r="598" ht="27" spans="1:7">
      <c r="A598" s="52">
        <v>43</v>
      </c>
      <c r="B598" s="53" t="s">
        <v>1596</v>
      </c>
      <c r="C598" s="35" t="s">
        <v>1597</v>
      </c>
      <c r="D598" s="35" t="s">
        <v>1598</v>
      </c>
      <c r="E598" s="38" t="s">
        <v>1496</v>
      </c>
      <c r="F598" s="35"/>
      <c r="G598" s="38">
        <v>46</v>
      </c>
    </row>
    <row r="599" ht="27" spans="1:7">
      <c r="A599" s="52">
        <v>44</v>
      </c>
      <c r="B599" s="53" t="s">
        <v>1599</v>
      </c>
      <c r="C599" s="35" t="s">
        <v>1600</v>
      </c>
      <c r="D599" s="35" t="s">
        <v>1601</v>
      </c>
      <c r="E599" s="38" t="s">
        <v>1496</v>
      </c>
      <c r="F599" s="35"/>
      <c r="G599" s="38">
        <v>5</v>
      </c>
    </row>
    <row r="600" ht="27" spans="1:7">
      <c r="A600" s="52">
        <v>45</v>
      </c>
      <c r="B600" s="53" t="s">
        <v>1602</v>
      </c>
      <c r="C600" s="35" t="s">
        <v>1603</v>
      </c>
      <c r="D600" s="35" t="s">
        <v>1604</v>
      </c>
      <c r="E600" s="38" t="s">
        <v>1496</v>
      </c>
      <c r="F600" s="35"/>
      <c r="G600" s="38">
        <v>12</v>
      </c>
    </row>
    <row r="601" ht="27" spans="1:7">
      <c r="A601" s="52">
        <v>46</v>
      </c>
      <c r="B601" s="53" t="s">
        <v>1605</v>
      </c>
      <c r="C601" s="35" t="s">
        <v>1606</v>
      </c>
      <c r="D601" s="35" t="s">
        <v>1607</v>
      </c>
      <c r="E601" s="38" t="s">
        <v>1496</v>
      </c>
      <c r="F601" s="35" t="s">
        <v>1608</v>
      </c>
      <c r="G601" s="38" t="s">
        <v>628</v>
      </c>
    </row>
    <row r="602" ht="27" spans="1:7">
      <c r="A602" s="52"/>
      <c r="B602" s="53" t="s">
        <v>1609</v>
      </c>
      <c r="C602" s="35" t="s">
        <v>1610</v>
      </c>
      <c r="D602" s="35"/>
      <c r="E602" s="38" t="s">
        <v>1496</v>
      </c>
      <c r="F602" s="35"/>
      <c r="G602" s="38" t="s">
        <v>628</v>
      </c>
    </row>
    <row r="603" ht="40.5" spans="1:7">
      <c r="A603" s="52">
        <v>47</v>
      </c>
      <c r="B603" s="53" t="s">
        <v>1611</v>
      </c>
      <c r="C603" s="55" t="s">
        <v>1612</v>
      </c>
      <c r="D603" s="55" t="s">
        <v>1613</v>
      </c>
      <c r="E603" s="38" t="s">
        <v>15</v>
      </c>
      <c r="F603" s="35" t="s">
        <v>627</v>
      </c>
      <c r="G603" s="38" t="s">
        <v>628</v>
      </c>
    </row>
    <row r="604" ht="27" spans="1:7">
      <c r="A604" s="52"/>
      <c r="B604" s="53" t="s">
        <v>1614</v>
      </c>
      <c r="C604" s="55" t="s">
        <v>1615</v>
      </c>
      <c r="D604" s="55"/>
      <c r="E604" s="38" t="s">
        <v>15</v>
      </c>
      <c r="F604" s="35"/>
      <c r="G604" s="38" t="s">
        <v>628</v>
      </c>
    </row>
    <row r="605" ht="27" spans="1:7">
      <c r="A605" s="52">
        <v>48</v>
      </c>
      <c r="B605" s="53" t="s">
        <v>1616</v>
      </c>
      <c r="C605" s="35" t="s">
        <v>1617</v>
      </c>
      <c r="D605" s="41" t="s">
        <v>1618</v>
      </c>
      <c r="E605" s="52" t="s">
        <v>1496</v>
      </c>
      <c r="F605" s="58"/>
      <c r="G605" s="38">
        <v>125</v>
      </c>
    </row>
    <row r="606" ht="54" spans="1:7">
      <c r="A606" s="52">
        <v>49</v>
      </c>
      <c r="B606" s="53" t="s">
        <v>1619</v>
      </c>
      <c r="C606" s="35" t="s">
        <v>1620</v>
      </c>
      <c r="D606" s="35" t="s">
        <v>1621</v>
      </c>
      <c r="E606" s="38" t="s">
        <v>1496</v>
      </c>
      <c r="F606" s="35" t="s">
        <v>1622</v>
      </c>
      <c r="G606" s="38">
        <v>50</v>
      </c>
    </row>
    <row r="607" s="3" customFormat="true" spans="1:8">
      <c r="A607" s="52"/>
      <c r="B607" s="53" t="s">
        <v>1623</v>
      </c>
      <c r="C607" s="53" t="s">
        <v>1624</v>
      </c>
      <c r="D607" s="35"/>
      <c r="E607" s="57" t="s">
        <v>1496</v>
      </c>
      <c r="F607" s="35"/>
      <c r="G607" s="38">
        <v>10</v>
      </c>
      <c r="H607" s="3" t="s">
        <v>1492</v>
      </c>
    </row>
    <row r="608" ht="27" spans="1:7">
      <c r="A608" s="52"/>
      <c r="B608" s="53" t="s">
        <v>1625</v>
      </c>
      <c r="C608" s="35" t="s">
        <v>1626</v>
      </c>
      <c r="D608" s="35"/>
      <c r="E608" s="38" t="s">
        <v>1496</v>
      </c>
      <c r="F608" s="35"/>
      <c r="G608" s="38">
        <v>74</v>
      </c>
    </row>
    <row r="609" ht="40.5" spans="1:7">
      <c r="A609" s="52">
        <v>50</v>
      </c>
      <c r="B609" s="53" t="s">
        <v>1627</v>
      </c>
      <c r="C609" s="35" t="s">
        <v>1628</v>
      </c>
      <c r="D609" s="35" t="s">
        <v>1629</v>
      </c>
      <c r="E609" s="38" t="s">
        <v>1496</v>
      </c>
      <c r="F609" s="35" t="s">
        <v>1630</v>
      </c>
      <c r="G609" s="38">
        <v>148</v>
      </c>
    </row>
    <row r="610" s="3" customFormat="true" ht="27" spans="1:8">
      <c r="A610" s="52"/>
      <c r="B610" s="53" t="s">
        <v>1631</v>
      </c>
      <c r="C610" s="53" t="s">
        <v>1632</v>
      </c>
      <c r="D610" s="35"/>
      <c r="E610" s="38" t="s">
        <v>1496</v>
      </c>
      <c r="F610" s="35"/>
      <c r="G610" s="38">
        <v>29.6</v>
      </c>
      <c r="H610" s="3" t="s">
        <v>1492</v>
      </c>
    </row>
    <row r="611" ht="27" spans="1:7">
      <c r="A611" s="52"/>
      <c r="B611" s="53" t="s">
        <v>1633</v>
      </c>
      <c r="C611" s="35" t="s">
        <v>1634</v>
      </c>
      <c r="D611" s="35"/>
      <c r="E611" s="38" t="s">
        <v>1496</v>
      </c>
      <c r="F611" s="35"/>
      <c r="G611" s="38">
        <f>480-148+2</f>
        <v>334</v>
      </c>
    </row>
    <row r="612" ht="27" spans="1:7">
      <c r="A612" s="52"/>
      <c r="B612" s="53" t="s">
        <v>1635</v>
      </c>
      <c r="C612" s="35" t="s">
        <v>1636</v>
      </c>
      <c r="D612" s="35"/>
      <c r="E612" s="38" t="s">
        <v>1496</v>
      </c>
      <c r="F612" s="35"/>
      <c r="G612" s="38">
        <f>G609</f>
        <v>148</v>
      </c>
    </row>
    <row r="613" ht="27" spans="1:7">
      <c r="A613" s="52">
        <v>51</v>
      </c>
      <c r="B613" s="53" t="s">
        <v>1637</v>
      </c>
      <c r="C613" s="35" t="s">
        <v>1638</v>
      </c>
      <c r="D613" s="35" t="s">
        <v>1639</v>
      </c>
      <c r="E613" s="38" t="s">
        <v>1496</v>
      </c>
      <c r="F613" s="35"/>
      <c r="G613" s="38">
        <v>116</v>
      </c>
    </row>
    <row r="614" s="3" customFormat="true" ht="27" spans="1:8">
      <c r="A614" s="52"/>
      <c r="B614" s="53" t="s">
        <v>1640</v>
      </c>
      <c r="C614" s="53" t="s">
        <v>1641</v>
      </c>
      <c r="D614" s="35"/>
      <c r="E614" s="38" t="s">
        <v>1496</v>
      </c>
      <c r="F614" s="35"/>
      <c r="G614" s="38">
        <v>23</v>
      </c>
      <c r="H614" s="3" t="s">
        <v>1492</v>
      </c>
    </row>
    <row r="615" s="3" customFormat="true" ht="27" spans="1:7">
      <c r="A615" s="52"/>
      <c r="B615" s="53" t="s">
        <v>1642</v>
      </c>
      <c r="C615" s="35" t="s">
        <v>1643</v>
      </c>
      <c r="D615" s="35"/>
      <c r="E615" s="38" t="s">
        <v>1496</v>
      </c>
      <c r="F615" s="35"/>
      <c r="G615" s="38">
        <f>G613</f>
        <v>116</v>
      </c>
    </row>
    <row r="616" s="3" customFormat="true" ht="40.5" spans="1:7">
      <c r="A616" s="52">
        <v>52</v>
      </c>
      <c r="B616" s="53" t="s">
        <v>1644</v>
      </c>
      <c r="C616" s="35" t="s">
        <v>1645</v>
      </c>
      <c r="D616" s="35" t="s">
        <v>1646</v>
      </c>
      <c r="E616" s="38" t="s">
        <v>1496</v>
      </c>
      <c r="F616" s="35"/>
      <c r="G616" s="38">
        <v>360</v>
      </c>
    </row>
    <row r="617" s="3" customFormat="true" ht="27" spans="1:8">
      <c r="A617" s="52"/>
      <c r="B617" s="53" t="s">
        <v>1647</v>
      </c>
      <c r="C617" s="53" t="s">
        <v>1648</v>
      </c>
      <c r="D617" s="35"/>
      <c r="E617" s="38" t="s">
        <v>1496</v>
      </c>
      <c r="F617" s="35"/>
      <c r="G617" s="38">
        <v>72</v>
      </c>
      <c r="H617" s="3" t="s">
        <v>1492</v>
      </c>
    </row>
    <row r="618" s="3" customFormat="true" ht="40.5" spans="1:7">
      <c r="A618" s="52">
        <v>53</v>
      </c>
      <c r="B618" s="53" t="s">
        <v>1649</v>
      </c>
      <c r="C618" s="35" t="s">
        <v>1650</v>
      </c>
      <c r="D618" s="35" t="s">
        <v>1651</v>
      </c>
      <c r="E618" s="38" t="s">
        <v>1496</v>
      </c>
      <c r="F618" s="35" t="s">
        <v>1652</v>
      </c>
      <c r="G618" s="38">
        <v>36</v>
      </c>
    </row>
    <row r="619" s="3" customFormat="true" ht="27" spans="1:8">
      <c r="A619" s="52"/>
      <c r="B619" s="53" t="s">
        <v>1653</v>
      </c>
      <c r="C619" s="53" t="s">
        <v>1654</v>
      </c>
      <c r="D619" s="35"/>
      <c r="E619" s="38" t="s">
        <v>1496</v>
      </c>
      <c r="F619" s="35"/>
      <c r="G619" s="38">
        <v>7.2</v>
      </c>
      <c r="H619" s="3" t="s">
        <v>1492</v>
      </c>
    </row>
    <row r="620" s="3" customFormat="true" ht="40.5" spans="1:7">
      <c r="A620" s="52">
        <v>54</v>
      </c>
      <c r="B620" s="53" t="s">
        <v>1655</v>
      </c>
      <c r="C620" s="35" t="s">
        <v>1656</v>
      </c>
      <c r="D620" s="35" t="s">
        <v>1657</v>
      </c>
      <c r="E620" s="38" t="s">
        <v>1496</v>
      </c>
      <c r="F620" s="35"/>
      <c r="G620" s="38">
        <v>260</v>
      </c>
    </row>
    <row r="621" s="3" customFormat="true" ht="27" spans="1:8">
      <c r="A621" s="52"/>
      <c r="B621" s="53" t="s">
        <v>1658</v>
      </c>
      <c r="C621" s="53" t="s">
        <v>1659</v>
      </c>
      <c r="D621" s="35"/>
      <c r="E621" s="38" t="s">
        <v>1496</v>
      </c>
      <c r="F621" s="35"/>
      <c r="G621" s="38">
        <v>52</v>
      </c>
      <c r="H621" s="3" t="s">
        <v>1492</v>
      </c>
    </row>
    <row r="622" ht="40.5" spans="1:7">
      <c r="A622" s="52">
        <v>55</v>
      </c>
      <c r="B622" s="53" t="s">
        <v>1660</v>
      </c>
      <c r="C622" s="35" t="s">
        <v>1661</v>
      </c>
      <c r="D622" s="35" t="s">
        <v>1662</v>
      </c>
      <c r="E622" s="38" t="s">
        <v>1496</v>
      </c>
      <c r="F622" s="35" t="s">
        <v>1663</v>
      </c>
      <c r="G622" s="38">
        <v>900</v>
      </c>
    </row>
    <row r="623" s="3" customFormat="true" ht="27" spans="1:8">
      <c r="A623" s="52"/>
      <c r="B623" s="53" t="s">
        <v>1664</v>
      </c>
      <c r="C623" s="53" t="s">
        <v>1665</v>
      </c>
      <c r="D623" s="35"/>
      <c r="E623" s="38" t="s">
        <v>1496</v>
      </c>
      <c r="F623" s="35"/>
      <c r="G623" s="38">
        <v>180</v>
      </c>
      <c r="H623" s="3" t="s">
        <v>1492</v>
      </c>
    </row>
    <row r="624" s="3" customFormat="true" ht="40.5" spans="1:7">
      <c r="A624" s="52">
        <v>56</v>
      </c>
      <c r="B624" s="53" t="s">
        <v>1666</v>
      </c>
      <c r="C624" s="35" t="s">
        <v>1667</v>
      </c>
      <c r="D624" s="35" t="s">
        <v>1668</v>
      </c>
      <c r="E624" s="38" t="s">
        <v>1496</v>
      </c>
      <c r="F624" s="35"/>
      <c r="G624" s="38">
        <v>243</v>
      </c>
    </row>
    <row r="625" s="3" customFormat="true" ht="28" customHeight="true" spans="1:8">
      <c r="A625" s="52"/>
      <c r="B625" s="53" t="s">
        <v>1669</v>
      </c>
      <c r="C625" s="53" t="s">
        <v>1670</v>
      </c>
      <c r="D625" s="35"/>
      <c r="E625" s="38" t="s">
        <v>1496</v>
      </c>
      <c r="F625" s="35"/>
      <c r="G625" s="38">
        <v>48.6</v>
      </c>
      <c r="H625" s="3" t="s">
        <v>1492</v>
      </c>
    </row>
    <row r="626" s="3" customFormat="true" ht="27" spans="1:7">
      <c r="A626" s="52"/>
      <c r="B626" s="53" t="s">
        <v>1671</v>
      </c>
      <c r="C626" s="35" t="s">
        <v>1672</v>
      </c>
      <c r="D626" s="35"/>
      <c r="E626" s="38" t="s">
        <v>1496</v>
      </c>
      <c r="F626" s="35"/>
      <c r="G626" s="38">
        <f>G624</f>
        <v>243</v>
      </c>
    </row>
    <row r="627" ht="40.5" spans="1:7">
      <c r="A627" s="52">
        <v>57</v>
      </c>
      <c r="B627" s="53" t="s">
        <v>1673</v>
      </c>
      <c r="C627" s="35" t="s">
        <v>1674</v>
      </c>
      <c r="D627" s="35" t="s">
        <v>1675</v>
      </c>
      <c r="E627" s="38" t="s">
        <v>1676</v>
      </c>
      <c r="F627" s="35"/>
      <c r="G627" s="38">
        <v>205</v>
      </c>
    </row>
    <row r="628" s="3" customFormat="true" ht="27" spans="1:8">
      <c r="A628" s="52"/>
      <c r="B628" s="53" t="s">
        <v>1677</v>
      </c>
      <c r="C628" s="53" t="s">
        <v>1678</v>
      </c>
      <c r="D628" s="35"/>
      <c r="E628" s="38" t="s">
        <v>1676</v>
      </c>
      <c r="F628" s="35"/>
      <c r="G628" s="38">
        <v>41</v>
      </c>
      <c r="H628" s="3" t="s">
        <v>1492</v>
      </c>
    </row>
    <row r="629" s="3" customFormat="true" ht="27" spans="1:7">
      <c r="A629" s="52"/>
      <c r="B629" s="53" t="s">
        <v>1679</v>
      </c>
      <c r="C629" s="35" t="s">
        <v>1680</v>
      </c>
      <c r="D629" s="59"/>
      <c r="E629" s="38" t="s">
        <v>1676</v>
      </c>
      <c r="F629" s="59"/>
      <c r="G629" s="38">
        <f>G627</f>
        <v>205</v>
      </c>
    </row>
    <row r="630" s="3" customFormat="true" ht="27" spans="1:7">
      <c r="A630" s="52">
        <v>58</v>
      </c>
      <c r="B630" s="53" t="s">
        <v>1681</v>
      </c>
      <c r="C630" s="35" t="s">
        <v>1682</v>
      </c>
      <c r="D630" s="35" t="s">
        <v>1683</v>
      </c>
      <c r="E630" s="38" t="s">
        <v>15</v>
      </c>
      <c r="F630" s="35"/>
      <c r="G630" s="38">
        <v>252</v>
      </c>
    </row>
    <row r="631" s="3" customFormat="true" ht="27" spans="1:8">
      <c r="A631" s="52"/>
      <c r="B631" s="53" t="s">
        <v>1684</v>
      </c>
      <c r="C631" s="53" t="s">
        <v>1685</v>
      </c>
      <c r="D631" s="35"/>
      <c r="E631" s="38" t="s">
        <v>15</v>
      </c>
      <c r="F631" s="35"/>
      <c r="G631" s="38">
        <v>50</v>
      </c>
      <c r="H631" s="3" t="s">
        <v>1492</v>
      </c>
    </row>
    <row r="632" s="3" customFormat="true" ht="40.5" spans="1:7">
      <c r="A632" s="52">
        <v>59</v>
      </c>
      <c r="B632" s="53" t="s">
        <v>1686</v>
      </c>
      <c r="C632" s="35" t="s">
        <v>1687</v>
      </c>
      <c r="D632" s="35" t="s">
        <v>1688</v>
      </c>
      <c r="E632" s="38" t="s">
        <v>15</v>
      </c>
      <c r="F632" s="35"/>
      <c r="G632" s="38">
        <v>810</v>
      </c>
    </row>
    <row r="633" s="3" customFormat="true" ht="27" spans="1:8">
      <c r="A633" s="52"/>
      <c r="B633" s="53" t="s">
        <v>1689</v>
      </c>
      <c r="C633" s="53" t="s">
        <v>1690</v>
      </c>
      <c r="D633" s="35"/>
      <c r="E633" s="57" t="s">
        <v>15</v>
      </c>
      <c r="F633" s="35"/>
      <c r="G633" s="38">
        <v>162</v>
      </c>
      <c r="H633" s="3" t="s">
        <v>1492</v>
      </c>
    </row>
    <row r="634" s="3" customFormat="true" ht="40.5" spans="1:7">
      <c r="A634" s="52">
        <v>60</v>
      </c>
      <c r="B634" s="53" t="s">
        <v>1691</v>
      </c>
      <c r="C634" s="35" t="s">
        <v>1692</v>
      </c>
      <c r="D634" s="35" t="s">
        <v>1693</v>
      </c>
      <c r="E634" s="38" t="s">
        <v>15</v>
      </c>
      <c r="F634" s="35"/>
      <c r="G634" s="38">
        <v>390</v>
      </c>
    </row>
    <row r="635" s="3" customFormat="true" ht="27" spans="1:8">
      <c r="A635" s="52"/>
      <c r="B635" s="53" t="s">
        <v>1694</v>
      </c>
      <c r="C635" s="53" t="s">
        <v>1695</v>
      </c>
      <c r="D635" s="35"/>
      <c r="E635" s="38" t="s">
        <v>15</v>
      </c>
      <c r="F635" s="35"/>
      <c r="G635" s="38">
        <v>78</v>
      </c>
      <c r="H635" s="3" t="s">
        <v>1492</v>
      </c>
    </row>
    <row r="636" ht="40.5" spans="1:7">
      <c r="A636" s="52">
        <v>61</v>
      </c>
      <c r="B636" s="53" t="s">
        <v>1696</v>
      </c>
      <c r="C636" s="35" t="s">
        <v>1697</v>
      </c>
      <c r="D636" s="35" t="s">
        <v>1698</v>
      </c>
      <c r="E636" s="38" t="s">
        <v>1676</v>
      </c>
      <c r="F636" s="35"/>
      <c r="G636" s="38">
        <v>420</v>
      </c>
    </row>
    <row r="637" s="3" customFormat="true" ht="27" spans="1:8">
      <c r="A637" s="52"/>
      <c r="B637" s="53" t="s">
        <v>1699</v>
      </c>
      <c r="C637" s="53" t="s">
        <v>1700</v>
      </c>
      <c r="D637" s="35"/>
      <c r="E637" s="38" t="s">
        <v>1676</v>
      </c>
      <c r="F637" s="35"/>
      <c r="G637" s="38">
        <v>84</v>
      </c>
      <c r="H637" s="3" t="s">
        <v>1492</v>
      </c>
    </row>
    <row r="638" s="3" customFormat="true" ht="27" spans="1:7">
      <c r="A638" s="52">
        <v>62</v>
      </c>
      <c r="B638" s="53" t="s">
        <v>1701</v>
      </c>
      <c r="C638" s="35" t="s">
        <v>1702</v>
      </c>
      <c r="D638" s="35" t="s">
        <v>1703</v>
      </c>
      <c r="E638" s="38" t="s">
        <v>15</v>
      </c>
      <c r="F638" s="35" t="s">
        <v>1704</v>
      </c>
      <c r="G638" s="38">
        <v>390</v>
      </c>
    </row>
    <row r="639" s="3" customFormat="true" ht="27" spans="1:8">
      <c r="A639" s="52"/>
      <c r="B639" s="53" t="s">
        <v>1705</v>
      </c>
      <c r="C639" s="53" t="s">
        <v>1706</v>
      </c>
      <c r="D639" s="35"/>
      <c r="E639" s="38" t="s">
        <v>15</v>
      </c>
      <c r="F639" s="35"/>
      <c r="G639" s="38">
        <v>78</v>
      </c>
      <c r="H639" s="3" t="s">
        <v>1492</v>
      </c>
    </row>
    <row r="640" s="3" customFormat="true" ht="27" spans="1:7">
      <c r="A640" s="52">
        <v>63</v>
      </c>
      <c r="B640" s="53" t="s">
        <v>1707</v>
      </c>
      <c r="C640" s="35" t="s">
        <v>1708</v>
      </c>
      <c r="D640" s="35" t="s">
        <v>1709</v>
      </c>
      <c r="E640" s="38" t="s">
        <v>15</v>
      </c>
      <c r="F640" s="35" t="s">
        <v>1710</v>
      </c>
      <c r="G640" s="38">
        <v>15</v>
      </c>
    </row>
    <row r="641" s="3" customFormat="true" ht="27" spans="1:8">
      <c r="A641" s="52"/>
      <c r="B641" s="53" t="s">
        <v>1711</v>
      </c>
      <c r="C641" s="53" t="s">
        <v>1706</v>
      </c>
      <c r="D641" s="35"/>
      <c r="E641" s="38" t="s">
        <v>15</v>
      </c>
      <c r="F641" s="35"/>
      <c r="G641" s="38">
        <v>3</v>
      </c>
      <c r="H641" s="3" t="s">
        <v>1492</v>
      </c>
    </row>
    <row r="642" s="3" customFormat="true" ht="27" spans="1:7">
      <c r="A642" s="52">
        <v>64</v>
      </c>
      <c r="B642" s="53" t="s">
        <v>1712</v>
      </c>
      <c r="C642" s="35" t="s">
        <v>1713</v>
      </c>
      <c r="D642" s="35" t="s">
        <v>1714</v>
      </c>
      <c r="E642" s="38" t="s">
        <v>1496</v>
      </c>
      <c r="F642" s="35" t="s">
        <v>1715</v>
      </c>
      <c r="G642" s="38">
        <v>128</v>
      </c>
    </row>
    <row r="643" s="3" customFormat="true" ht="27" spans="1:8">
      <c r="A643" s="52"/>
      <c r="B643" s="53" t="s">
        <v>1716</v>
      </c>
      <c r="C643" s="53" t="s">
        <v>1717</v>
      </c>
      <c r="D643" s="35"/>
      <c r="E643" s="38" t="s">
        <v>1496</v>
      </c>
      <c r="F643" s="35"/>
      <c r="G643" s="38">
        <v>25.6</v>
      </c>
      <c r="H643" s="3" t="s">
        <v>1492</v>
      </c>
    </row>
    <row r="644" ht="27" spans="1:7">
      <c r="A644" s="52"/>
      <c r="B644" s="53" t="s">
        <v>1718</v>
      </c>
      <c r="C644" s="35" t="s">
        <v>1719</v>
      </c>
      <c r="D644" s="35"/>
      <c r="E644" s="38" t="s">
        <v>1496</v>
      </c>
      <c r="F644" s="35"/>
      <c r="G644" s="38">
        <v>128</v>
      </c>
    </row>
    <row r="645" ht="40.5" spans="1:7">
      <c r="A645" s="52">
        <v>65</v>
      </c>
      <c r="B645" s="53" t="s">
        <v>1720</v>
      </c>
      <c r="C645" s="35" t="s">
        <v>1721</v>
      </c>
      <c r="D645" s="35" t="s">
        <v>1722</v>
      </c>
      <c r="E645" s="38" t="s">
        <v>1478</v>
      </c>
      <c r="F645" s="35"/>
      <c r="G645" s="38">
        <v>360</v>
      </c>
    </row>
    <row r="646" ht="27" spans="1:7">
      <c r="A646" s="52"/>
      <c r="B646" s="53" t="s">
        <v>1723</v>
      </c>
      <c r="C646" s="35" t="s">
        <v>1724</v>
      </c>
      <c r="D646" s="35"/>
      <c r="E646" s="38" t="s">
        <v>1478</v>
      </c>
      <c r="F646" s="35"/>
      <c r="G646" s="38">
        <v>72</v>
      </c>
    </row>
    <row r="647" ht="27" spans="1:7">
      <c r="A647" s="52">
        <v>66</v>
      </c>
      <c r="B647" s="53" t="s">
        <v>1725</v>
      </c>
      <c r="C647" s="35" t="s">
        <v>1726</v>
      </c>
      <c r="D647" s="35" t="s">
        <v>1727</v>
      </c>
      <c r="E647" s="38" t="s">
        <v>1478</v>
      </c>
      <c r="F647" s="60"/>
      <c r="G647" s="38">
        <v>95</v>
      </c>
    </row>
    <row r="648" ht="27" spans="1:7">
      <c r="A648" s="52"/>
      <c r="B648" s="53" t="s">
        <v>1728</v>
      </c>
      <c r="C648" s="35" t="s">
        <v>1729</v>
      </c>
      <c r="D648" s="35"/>
      <c r="E648" s="38" t="s">
        <v>1478</v>
      </c>
      <c r="F648" s="60"/>
      <c r="G648" s="38">
        <f>G647*0.2</f>
        <v>19</v>
      </c>
    </row>
    <row r="649" ht="40.5" spans="1:7">
      <c r="A649" s="52">
        <v>67</v>
      </c>
      <c r="B649" s="53" t="s">
        <v>1730</v>
      </c>
      <c r="C649" s="35" t="s">
        <v>1731</v>
      </c>
      <c r="D649" s="35" t="s">
        <v>1732</v>
      </c>
      <c r="E649" s="38" t="s">
        <v>1496</v>
      </c>
      <c r="F649" s="35"/>
      <c r="G649" s="38">
        <v>195</v>
      </c>
    </row>
    <row r="650" ht="27" spans="1:8">
      <c r="A650" s="52"/>
      <c r="B650" s="53" t="s">
        <v>1733</v>
      </c>
      <c r="C650" s="53" t="s">
        <v>1734</v>
      </c>
      <c r="D650" s="35"/>
      <c r="E650" s="38" t="s">
        <v>1496</v>
      </c>
      <c r="F650" s="35"/>
      <c r="G650" s="38">
        <v>39</v>
      </c>
      <c r="H650" s="3" t="s">
        <v>1492</v>
      </c>
    </row>
    <row r="651" ht="27" spans="1:7">
      <c r="A651" s="52">
        <v>68</v>
      </c>
      <c r="B651" s="53" t="s">
        <v>1735</v>
      </c>
      <c r="C651" s="35" t="s">
        <v>1736</v>
      </c>
      <c r="D651" s="35" t="s">
        <v>1737</v>
      </c>
      <c r="E651" s="38" t="s">
        <v>15</v>
      </c>
      <c r="F651" s="35"/>
      <c r="G651" s="38">
        <v>25.3</v>
      </c>
    </row>
    <row r="652" ht="27" spans="1:8">
      <c r="A652" s="52"/>
      <c r="B652" s="53" t="s">
        <v>1738</v>
      </c>
      <c r="C652" s="53" t="s">
        <v>1739</v>
      </c>
      <c r="D652" s="35"/>
      <c r="E652" s="38" t="s">
        <v>15</v>
      </c>
      <c r="F652" s="35"/>
      <c r="G652" s="38">
        <v>5</v>
      </c>
      <c r="H652" s="3" t="s">
        <v>1492</v>
      </c>
    </row>
    <row r="653" ht="40.5" spans="1:7">
      <c r="A653" s="52">
        <v>69</v>
      </c>
      <c r="B653" s="53" t="s">
        <v>1740</v>
      </c>
      <c r="C653" s="35" t="s">
        <v>1741</v>
      </c>
      <c r="D653" s="35" t="s">
        <v>1742</v>
      </c>
      <c r="E653" s="38" t="s">
        <v>1743</v>
      </c>
      <c r="F653" s="35"/>
      <c r="G653" s="38">
        <v>195</v>
      </c>
    </row>
    <row r="654" s="3" customFormat="true" ht="27" spans="1:8">
      <c r="A654" s="52"/>
      <c r="B654" s="53" t="s">
        <v>1744</v>
      </c>
      <c r="C654" s="53" t="s">
        <v>1745</v>
      </c>
      <c r="D654" s="35"/>
      <c r="E654" s="38" t="s">
        <v>1743</v>
      </c>
      <c r="F654" s="35"/>
      <c r="G654" s="38">
        <v>39</v>
      </c>
      <c r="H654" s="3" t="s">
        <v>1492</v>
      </c>
    </row>
    <row r="655" s="3" customFormat="true" ht="27" spans="1:7">
      <c r="A655" s="52">
        <v>70</v>
      </c>
      <c r="B655" s="53" t="s">
        <v>1746</v>
      </c>
      <c r="C655" s="35" t="s">
        <v>1747</v>
      </c>
      <c r="D655" s="35" t="s">
        <v>1748</v>
      </c>
      <c r="E655" s="38" t="s">
        <v>15</v>
      </c>
      <c r="F655" s="35"/>
      <c r="G655" s="38">
        <v>100</v>
      </c>
    </row>
    <row r="656" s="3" customFormat="true" ht="40.5" spans="1:7">
      <c r="A656" s="52">
        <v>71</v>
      </c>
      <c r="B656" s="53" t="s">
        <v>1749</v>
      </c>
      <c r="C656" s="35" t="s">
        <v>1750</v>
      </c>
      <c r="D656" s="35" t="s">
        <v>1751</v>
      </c>
      <c r="E656" s="38" t="s">
        <v>15</v>
      </c>
      <c r="F656" s="35" t="s">
        <v>1752</v>
      </c>
      <c r="G656" s="38">
        <v>488</v>
      </c>
    </row>
    <row r="657" s="3" customFormat="true" ht="27" spans="1:8">
      <c r="A657" s="52"/>
      <c r="B657" s="53" t="s">
        <v>1753</v>
      </c>
      <c r="C657" s="53" t="s">
        <v>1754</v>
      </c>
      <c r="D657" s="35"/>
      <c r="E657" s="38" t="s">
        <v>15</v>
      </c>
      <c r="F657" s="35"/>
      <c r="G657" s="38">
        <v>97.6</v>
      </c>
      <c r="H657" s="3" t="s">
        <v>1492</v>
      </c>
    </row>
    <row r="658" ht="27" spans="1:7">
      <c r="A658" s="52"/>
      <c r="B658" s="53" t="s">
        <v>1755</v>
      </c>
      <c r="C658" s="35" t="s">
        <v>1756</v>
      </c>
      <c r="D658" s="35"/>
      <c r="E658" s="38" t="s">
        <v>15</v>
      </c>
      <c r="F658" s="35"/>
      <c r="G658" s="38">
        <f>G656</f>
        <v>488</v>
      </c>
    </row>
    <row r="659" ht="40.5" spans="1:7">
      <c r="A659" s="52">
        <v>72</v>
      </c>
      <c r="B659" s="53" t="s">
        <v>1757</v>
      </c>
      <c r="C659" s="35" t="s">
        <v>1758</v>
      </c>
      <c r="D659" s="35" t="s">
        <v>1759</v>
      </c>
      <c r="E659" s="38" t="s">
        <v>34</v>
      </c>
      <c r="F659" s="35"/>
      <c r="G659" s="38">
        <v>580</v>
      </c>
    </row>
    <row r="660" s="3" customFormat="true" ht="27" spans="1:8">
      <c r="A660" s="52"/>
      <c r="B660" s="53" t="s">
        <v>1760</v>
      </c>
      <c r="C660" s="53" t="s">
        <v>1761</v>
      </c>
      <c r="D660" s="35"/>
      <c r="E660" s="38" t="s">
        <v>34</v>
      </c>
      <c r="F660" s="35"/>
      <c r="G660" s="38">
        <v>116</v>
      </c>
      <c r="H660" s="3" t="s">
        <v>1492</v>
      </c>
    </row>
    <row r="661" s="3" customFormat="true" ht="40.5" spans="1:7">
      <c r="A661" s="52">
        <v>73</v>
      </c>
      <c r="B661" s="53" t="s">
        <v>1762</v>
      </c>
      <c r="C661" s="41" t="s">
        <v>1763</v>
      </c>
      <c r="D661" s="35" t="s">
        <v>1764</v>
      </c>
      <c r="E661" s="38" t="s">
        <v>1765</v>
      </c>
      <c r="F661" s="35"/>
      <c r="G661" s="38">
        <v>315</v>
      </c>
    </row>
    <row r="662" s="3" customFormat="true" ht="27" spans="1:8">
      <c r="A662" s="52"/>
      <c r="B662" s="53" t="s">
        <v>1766</v>
      </c>
      <c r="C662" s="53" t="s">
        <v>1767</v>
      </c>
      <c r="D662" s="35"/>
      <c r="E662" s="38" t="s">
        <v>1765</v>
      </c>
      <c r="F662" s="35"/>
      <c r="G662" s="38">
        <v>63</v>
      </c>
      <c r="H662" s="3" t="s">
        <v>1492</v>
      </c>
    </row>
    <row r="663" ht="40.5" spans="1:7">
      <c r="A663" s="52">
        <v>74</v>
      </c>
      <c r="B663" s="53" t="s">
        <v>1768</v>
      </c>
      <c r="C663" s="35" t="s">
        <v>1769</v>
      </c>
      <c r="D663" s="35" t="s">
        <v>1770</v>
      </c>
      <c r="E663" s="38" t="s">
        <v>15</v>
      </c>
      <c r="F663" s="35"/>
      <c r="G663" s="38">
        <v>540</v>
      </c>
    </row>
    <row r="664" ht="27" spans="1:7">
      <c r="A664" s="52">
        <v>75</v>
      </c>
      <c r="B664" s="53" t="s">
        <v>1771</v>
      </c>
      <c r="C664" s="35" t="s">
        <v>1772</v>
      </c>
      <c r="D664" s="35" t="s">
        <v>1773</v>
      </c>
      <c r="E664" s="38" t="s">
        <v>1765</v>
      </c>
      <c r="F664" s="35"/>
      <c r="G664" s="38">
        <v>155</v>
      </c>
    </row>
    <row r="665" ht="54" spans="1:7">
      <c r="A665" s="52">
        <v>76</v>
      </c>
      <c r="B665" s="53" t="s">
        <v>1774</v>
      </c>
      <c r="C665" s="35" t="s">
        <v>1775</v>
      </c>
      <c r="D665" s="35" t="s">
        <v>1776</v>
      </c>
      <c r="E665" s="38" t="s">
        <v>1765</v>
      </c>
      <c r="F665" s="35" t="s">
        <v>1777</v>
      </c>
      <c r="G665" s="38" t="s">
        <v>628</v>
      </c>
    </row>
    <row r="666" ht="27" spans="1:7">
      <c r="A666" s="52"/>
      <c r="B666" s="53" t="s">
        <v>1778</v>
      </c>
      <c r="C666" s="35" t="s">
        <v>1779</v>
      </c>
      <c r="D666" s="35"/>
      <c r="E666" s="38" t="s">
        <v>1765</v>
      </c>
      <c r="F666" s="35"/>
      <c r="G666" s="38" t="s">
        <v>628</v>
      </c>
    </row>
    <row r="667" ht="27" spans="1:7">
      <c r="A667" s="52"/>
      <c r="B667" s="53" t="s">
        <v>1780</v>
      </c>
      <c r="C667" s="35" t="s">
        <v>1781</v>
      </c>
      <c r="D667" s="35"/>
      <c r="E667" s="38" t="s">
        <v>1765</v>
      </c>
      <c r="F667" s="35"/>
      <c r="G667" s="38" t="s">
        <v>628</v>
      </c>
    </row>
    <row r="668" ht="27" spans="1:7">
      <c r="A668" s="52">
        <v>77</v>
      </c>
      <c r="B668" s="53" t="s">
        <v>1782</v>
      </c>
      <c r="C668" s="35" t="s">
        <v>1783</v>
      </c>
      <c r="D668" s="35" t="s">
        <v>1784</v>
      </c>
      <c r="E668" s="38" t="s">
        <v>1520</v>
      </c>
      <c r="F668" s="35"/>
      <c r="G668" s="38" t="s">
        <v>628</v>
      </c>
    </row>
    <row r="669" ht="27" spans="1:7">
      <c r="A669" s="52"/>
      <c r="B669" s="53" t="s">
        <v>1785</v>
      </c>
      <c r="C669" s="35" t="s">
        <v>1786</v>
      </c>
      <c r="D669" s="35"/>
      <c r="E669" s="38" t="s">
        <v>1520</v>
      </c>
      <c r="F669" s="35"/>
      <c r="G669" s="38" t="s">
        <v>628</v>
      </c>
    </row>
    <row r="670" ht="40.5" spans="1:7">
      <c r="A670" s="52">
        <v>78</v>
      </c>
      <c r="B670" s="53" t="s">
        <v>1787</v>
      </c>
      <c r="C670" s="35" t="s">
        <v>1788</v>
      </c>
      <c r="D670" s="35" t="s">
        <v>1789</v>
      </c>
      <c r="E670" s="38" t="s">
        <v>1765</v>
      </c>
      <c r="F670" s="35"/>
      <c r="G670" s="38" t="s">
        <v>628</v>
      </c>
    </row>
    <row r="671" ht="27" spans="1:7">
      <c r="A671" s="52"/>
      <c r="B671" s="53" t="s">
        <v>1790</v>
      </c>
      <c r="C671" s="35" t="s">
        <v>1791</v>
      </c>
      <c r="D671" s="35"/>
      <c r="E671" s="38" t="s">
        <v>1765</v>
      </c>
      <c r="F671" s="35"/>
      <c r="G671" s="38" t="s">
        <v>628</v>
      </c>
    </row>
    <row r="672" ht="40.5" spans="1:7">
      <c r="A672" s="52">
        <v>79</v>
      </c>
      <c r="B672" s="53" t="s">
        <v>1792</v>
      </c>
      <c r="C672" s="35" t="s">
        <v>1793</v>
      </c>
      <c r="D672" s="35" t="s">
        <v>1794</v>
      </c>
      <c r="E672" s="38" t="s">
        <v>1478</v>
      </c>
      <c r="F672" s="35" t="s">
        <v>1795</v>
      </c>
      <c r="G672" s="38" t="s">
        <v>628</v>
      </c>
    </row>
    <row r="673" ht="27" spans="1:7">
      <c r="A673" s="52"/>
      <c r="B673" s="53" t="s">
        <v>1796</v>
      </c>
      <c r="C673" s="35" t="s">
        <v>1797</v>
      </c>
      <c r="D673" s="35"/>
      <c r="E673" s="38" t="s">
        <v>1478</v>
      </c>
      <c r="F673" s="35"/>
      <c r="G673" s="38" t="s">
        <v>628</v>
      </c>
    </row>
    <row r="674" ht="27" spans="1:7">
      <c r="A674" s="52">
        <v>80</v>
      </c>
      <c r="B674" s="53" t="s">
        <v>1798</v>
      </c>
      <c r="C674" s="35" t="s">
        <v>1799</v>
      </c>
      <c r="D674" s="35" t="s">
        <v>1800</v>
      </c>
      <c r="E674" s="38" t="s">
        <v>1765</v>
      </c>
      <c r="F674" s="35" t="s">
        <v>1801</v>
      </c>
      <c r="G674" s="38" t="s">
        <v>628</v>
      </c>
    </row>
    <row r="675" ht="81" spans="1:7">
      <c r="A675" s="52">
        <v>81</v>
      </c>
      <c r="B675" s="53" t="s">
        <v>1802</v>
      </c>
      <c r="C675" s="35" t="s">
        <v>1803</v>
      </c>
      <c r="D675" s="35" t="s">
        <v>1804</v>
      </c>
      <c r="E675" s="38" t="s">
        <v>1765</v>
      </c>
      <c r="F675" s="35" t="s">
        <v>1805</v>
      </c>
      <c r="G675" s="38" t="s">
        <v>628</v>
      </c>
    </row>
    <row r="676" ht="40.5" spans="1:7">
      <c r="A676" s="52"/>
      <c r="B676" s="53" t="s">
        <v>1806</v>
      </c>
      <c r="C676" s="35" t="s">
        <v>1807</v>
      </c>
      <c r="D676" s="35"/>
      <c r="E676" s="38" t="s">
        <v>1765</v>
      </c>
      <c r="F676" s="35"/>
      <c r="G676" s="38" t="s">
        <v>628</v>
      </c>
    </row>
    <row r="677" ht="27" spans="1:7">
      <c r="A677" s="52">
        <v>82</v>
      </c>
      <c r="B677" s="53" t="s">
        <v>1808</v>
      </c>
      <c r="C677" s="35" t="s">
        <v>1809</v>
      </c>
      <c r="D677" s="35" t="s">
        <v>1810</v>
      </c>
      <c r="E677" s="38" t="s">
        <v>1811</v>
      </c>
      <c r="F677" s="35"/>
      <c r="G677" s="38" t="s">
        <v>628</v>
      </c>
    </row>
    <row r="678" ht="54" spans="1:7">
      <c r="A678" s="52">
        <v>83</v>
      </c>
      <c r="B678" s="53" t="s">
        <v>1812</v>
      </c>
      <c r="C678" s="35" t="s">
        <v>1813</v>
      </c>
      <c r="D678" s="35" t="s">
        <v>1814</v>
      </c>
      <c r="E678" s="38" t="s">
        <v>1811</v>
      </c>
      <c r="F678" s="35" t="s">
        <v>1815</v>
      </c>
      <c r="G678" s="38" t="s">
        <v>628</v>
      </c>
    </row>
    <row r="679" ht="27" spans="1:7">
      <c r="A679" s="52">
        <v>84</v>
      </c>
      <c r="B679" s="53" t="s">
        <v>1816</v>
      </c>
      <c r="C679" s="35" t="s">
        <v>1817</v>
      </c>
      <c r="D679" s="35" t="s">
        <v>1818</v>
      </c>
      <c r="E679" s="38" t="s">
        <v>1811</v>
      </c>
      <c r="F679" s="35" t="s">
        <v>1819</v>
      </c>
      <c r="G679" s="38" t="s">
        <v>628</v>
      </c>
    </row>
    <row r="680" ht="27" spans="1:7">
      <c r="A680" s="52">
        <v>85</v>
      </c>
      <c r="B680" s="53" t="s">
        <v>1820</v>
      </c>
      <c r="C680" s="35" t="s">
        <v>1821</v>
      </c>
      <c r="D680" s="35" t="s">
        <v>1822</v>
      </c>
      <c r="E680" s="38" t="s">
        <v>1811</v>
      </c>
      <c r="F680" s="35"/>
      <c r="G680" s="38" t="s">
        <v>628</v>
      </c>
    </row>
    <row r="681" ht="27" spans="1:7">
      <c r="A681" s="52"/>
      <c r="B681" s="53" t="s">
        <v>1823</v>
      </c>
      <c r="C681" s="35" t="s">
        <v>1824</v>
      </c>
      <c r="D681" s="35"/>
      <c r="E681" s="38" t="s">
        <v>1811</v>
      </c>
      <c r="F681" s="35"/>
      <c r="G681" s="38" t="s">
        <v>628</v>
      </c>
    </row>
    <row r="682" ht="27" spans="1:7">
      <c r="A682" s="52"/>
      <c r="B682" s="53" t="s">
        <v>1825</v>
      </c>
      <c r="C682" s="35" t="s">
        <v>1826</v>
      </c>
      <c r="D682" s="35"/>
      <c r="E682" s="38" t="s">
        <v>1811</v>
      </c>
      <c r="F682" s="35"/>
      <c r="G682" s="38" t="s">
        <v>628</v>
      </c>
    </row>
    <row r="683" ht="27" spans="1:8">
      <c r="A683" s="52">
        <v>86</v>
      </c>
      <c r="B683" s="53" t="s">
        <v>1827</v>
      </c>
      <c r="C683" s="35" t="s">
        <v>1828</v>
      </c>
      <c r="D683" s="35" t="s">
        <v>1829</v>
      </c>
      <c r="E683" s="38" t="s">
        <v>1830</v>
      </c>
      <c r="F683" s="35" t="s">
        <v>1831</v>
      </c>
      <c r="G683" s="38">
        <v>120</v>
      </c>
      <c r="H683" s="3" t="s">
        <v>1832</v>
      </c>
    </row>
    <row r="684" ht="27" spans="1:7">
      <c r="A684" s="52">
        <v>87</v>
      </c>
      <c r="B684" s="53" t="s">
        <v>1833</v>
      </c>
      <c r="C684" s="35" t="s">
        <v>1834</v>
      </c>
      <c r="D684" s="35" t="s">
        <v>1835</v>
      </c>
      <c r="E684" s="38" t="s">
        <v>1765</v>
      </c>
      <c r="F684" s="35" t="s">
        <v>1836</v>
      </c>
      <c r="G684" s="38">
        <v>162</v>
      </c>
    </row>
    <row r="685" ht="27" spans="1:7">
      <c r="A685" s="52">
        <v>88</v>
      </c>
      <c r="B685" s="53" t="s">
        <v>1837</v>
      </c>
      <c r="C685" s="35" t="s">
        <v>1838</v>
      </c>
      <c r="D685" s="35" t="s">
        <v>1839</v>
      </c>
      <c r="E685" s="38" t="s">
        <v>15</v>
      </c>
      <c r="F685" s="35"/>
      <c r="G685" s="38">
        <v>145</v>
      </c>
    </row>
    <row r="686" ht="27" spans="1:7">
      <c r="A686" s="52">
        <v>89</v>
      </c>
      <c r="B686" s="53" t="s">
        <v>1840</v>
      </c>
      <c r="C686" s="35" t="s">
        <v>1841</v>
      </c>
      <c r="D686" s="35" t="s">
        <v>1842</v>
      </c>
      <c r="E686" s="38" t="s">
        <v>15</v>
      </c>
      <c r="F686" s="35" t="s">
        <v>1843</v>
      </c>
      <c r="G686" s="38">
        <v>40</v>
      </c>
    </row>
    <row r="687" ht="27" spans="1:7">
      <c r="A687" s="52">
        <v>90</v>
      </c>
      <c r="B687" s="53" t="s">
        <v>1844</v>
      </c>
      <c r="C687" s="35" t="s">
        <v>1845</v>
      </c>
      <c r="D687" s="35" t="s">
        <v>1846</v>
      </c>
      <c r="E687" s="38" t="s">
        <v>710</v>
      </c>
      <c r="F687" s="35" t="s">
        <v>1843</v>
      </c>
      <c r="G687" s="38">
        <v>10</v>
      </c>
    </row>
    <row r="688" ht="27" spans="1:7">
      <c r="A688" s="52">
        <v>91</v>
      </c>
      <c r="B688" s="53" t="s">
        <v>1847</v>
      </c>
      <c r="C688" s="35" t="s">
        <v>1848</v>
      </c>
      <c r="D688" s="35" t="s">
        <v>1849</v>
      </c>
      <c r="E688" s="38" t="s">
        <v>1496</v>
      </c>
      <c r="F688" s="35"/>
      <c r="G688" s="38">
        <v>8</v>
      </c>
    </row>
    <row r="689" ht="27" spans="1:7">
      <c r="A689" s="52">
        <v>92</v>
      </c>
      <c r="B689" s="53" t="s">
        <v>1850</v>
      </c>
      <c r="C689" s="35" t="s">
        <v>1851</v>
      </c>
      <c r="D689" s="35" t="s">
        <v>1852</v>
      </c>
      <c r="E689" s="38" t="s">
        <v>1496</v>
      </c>
      <c r="F689" s="35"/>
      <c r="G689" s="38">
        <v>12.7</v>
      </c>
    </row>
    <row r="690" ht="27" spans="1:7">
      <c r="A690" s="52"/>
      <c r="B690" s="53" t="s">
        <v>1853</v>
      </c>
      <c r="C690" s="35" t="s">
        <v>1854</v>
      </c>
      <c r="D690" s="35"/>
      <c r="E690" s="38" t="s">
        <v>1496</v>
      </c>
      <c r="F690" s="35"/>
      <c r="G690" s="38">
        <v>12.7</v>
      </c>
    </row>
    <row r="691" ht="27" spans="1:7">
      <c r="A691" s="52">
        <v>93</v>
      </c>
      <c r="B691" s="53" t="s">
        <v>1855</v>
      </c>
      <c r="C691" s="35" t="s">
        <v>1856</v>
      </c>
      <c r="D691" s="35" t="s">
        <v>1857</v>
      </c>
      <c r="E691" s="38" t="s">
        <v>1496</v>
      </c>
      <c r="F691" s="35" t="s">
        <v>1858</v>
      </c>
      <c r="G691" s="38">
        <v>8</v>
      </c>
    </row>
    <row r="692" ht="27" spans="1:7">
      <c r="A692" s="52"/>
      <c r="B692" s="53" t="s">
        <v>1859</v>
      </c>
      <c r="C692" s="35" t="s">
        <v>1860</v>
      </c>
      <c r="D692" s="35"/>
      <c r="E692" s="38" t="s">
        <v>1496</v>
      </c>
      <c r="F692" s="35"/>
      <c r="G692" s="38">
        <f>G691</f>
        <v>8</v>
      </c>
    </row>
    <row r="693" ht="27" spans="1:8">
      <c r="A693" s="52">
        <v>94</v>
      </c>
      <c r="B693" s="53" t="s">
        <v>1861</v>
      </c>
      <c r="C693" s="35" t="s">
        <v>1862</v>
      </c>
      <c r="D693" s="35" t="s">
        <v>1863</v>
      </c>
      <c r="E693" s="38" t="s">
        <v>1496</v>
      </c>
      <c r="F693" s="35"/>
      <c r="G693" s="38">
        <v>5.5</v>
      </c>
      <c r="H693" s="3" t="s">
        <v>1864</v>
      </c>
    </row>
    <row r="694" ht="27" spans="1:7">
      <c r="A694" s="52">
        <v>95</v>
      </c>
      <c r="B694" s="53" t="s">
        <v>1865</v>
      </c>
      <c r="C694" s="35" t="s">
        <v>1866</v>
      </c>
      <c r="D694" s="35" t="s">
        <v>1867</v>
      </c>
      <c r="E694" s="38" t="s">
        <v>1496</v>
      </c>
      <c r="F694" s="60"/>
      <c r="G694" s="38">
        <v>5</v>
      </c>
    </row>
    <row r="695" ht="27" spans="1:7">
      <c r="A695" s="52">
        <v>96</v>
      </c>
      <c r="B695" s="53" t="s">
        <v>1868</v>
      </c>
      <c r="C695" s="35" t="s">
        <v>1869</v>
      </c>
      <c r="D695" s="35" t="s">
        <v>1870</v>
      </c>
      <c r="E695" s="38" t="s">
        <v>1496</v>
      </c>
      <c r="F695" s="35"/>
      <c r="G695" s="38">
        <v>16.6</v>
      </c>
    </row>
    <row r="696" ht="27" spans="1:7">
      <c r="A696" s="52"/>
      <c r="B696" s="53" t="s">
        <v>1871</v>
      </c>
      <c r="C696" s="35" t="s">
        <v>1872</v>
      </c>
      <c r="D696" s="35"/>
      <c r="E696" s="38" t="s">
        <v>1496</v>
      </c>
      <c r="F696" s="35"/>
      <c r="G696" s="38">
        <f>G695</f>
        <v>16.6</v>
      </c>
    </row>
    <row r="697" ht="40.5" spans="1:7">
      <c r="A697" s="52">
        <v>97</v>
      </c>
      <c r="B697" s="53" t="s">
        <v>1873</v>
      </c>
      <c r="C697" s="35" t="s">
        <v>1874</v>
      </c>
      <c r="D697" s="35" t="s">
        <v>1875</v>
      </c>
      <c r="E697" s="38" t="s">
        <v>1496</v>
      </c>
      <c r="F697" s="35"/>
      <c r="G697" s="38">
        <v>50</v>
      </c>
    </row>
    <row r="698" s="3" customFormat="true" ht="27" spans="1:8">
      <c r="A698" s="52"/>
      <c r="B698" s="53" t="s">
        <v>1876</v>
      </c>
      <c r="C698" s="53" t="s">
        <v>1877</v>
      </c>
      <c r="D698" s="35"/>
      <c r="E698" s="38" t="s">
        <v>1496</v>
      </c>
      <c r="F698" s="35"/>
      <c r="G698" s="38">
        <v>10</v>
      </c>
      <c r="H698" s="3" t="s">
        <v>1492</v>
      </c>
    </row>
    <row r="699" ht="27" spans="1:7">
      <c r="A699" s="52">
        <v>98</v>
      </c>
      <c r="B699" s="53" t="s">
        <v>1878</v>
      </c>
      <c r="C699" s="35" t="s">
        <v>1879</v>
      </c>
      <c r="D699" s="35" t="s">
        <v>1880</v>
      </c>
      <c r="E699" s="38" t="s">
        <v>1496</v>
      </c>
      <c r="F699" s="35"/>
      <c r="G699" s="38">
        <v>70</v>
      </c>
    </row>
    <row r="700" ht="27" spans="1:7">
      <c r="A700" s="52"/>
      <c r="B700" s="53" t="s">
        <v>1881</v>
      </c>
      <c r="C700" s="41" t="s">
        <v>1882</v>
      </c>
      <c r="D700" s="35"/>
      <c r="E700" s="38" t="s">
        <v>1496</v>
      </c>
      <c r="F700" s="35"/>
      <c r="G700" s="38">
        <f>G699</f>
        <v>70</v>
      </c>
    </row>
    <row r="701" ht="27" spans="1:7">
      <c r="A701" s="52">
        <v>99</v>
      </c>
      <c r="B701" s="53" t="s">
        <v>1883</v>
      </c>
      <c r="C701" s="35" t="s">
        <v>1884</v>
      </c>
      <c r="D701" s="35" t="s">
        <v>1885</v>
      </c>
      <c r="E701" s="38" t="s">
        <v>1496</v>
      </c>
      <c r="F701" s="35"/>
      <c r="G701" s="38">
        <v>5</v>
      </c>
    </row>
    <row r="702" ht="40.5" spans="1:7">
      <c r="A702" s="52">
        <v>100</v>
      </c>
      <c r="B702" s="53" t="s">
        <v>1886</v>
      </c>
      <c r="C702" s="35" t="s">
        <v>1887</v>
      </c>
      <c r="D702" s="35" t="s">
        <v>1888</v>
      </c>
      <c r="E702" s="38" t="s">
        <v>1496</v>
      </c>
      <c r="F702" s="35" t="s">
        <v>1889</v>
      </c>
      <c r="G702" s="38">
        <v>146</v>
      </c>
    </row>
    <row r="703" s="3" customFormat="true" ht="27" spans="1:8">
      <c r="A703" s="52"/>
      <c r="B703" s="53" t="s">
        <v>1890</v>
      </c>
      <c r="C703" s="53" t="s">
        <v>1891</v>
      </c>
      <c r="D703" s="35"/>
      <c r="E703" s="38" t="s">
        <v>1496</v>
      </c>
      <c r="F703" s="35"/>
      <c r="G703" s="38">
        <v>29.2</v>
      </c>
      <c r="H703" s="3" t="s">
        <v>1492</v>
      </c>
    </row>
    <row r="704" ht="27" spans="1:7">
      <c r="A704" s="52"/>
      <c r="B704" s="53" t="s">
        <v>1892</v>
      </c>
      <c r="C704" s="35" t="s">
        <v>1893</v>
      </c>
      <c r="D704" s="35"/>
      <c r="E704" s="38" t="s">
        <v>1496</v>
      </c>
      <c r="F704" s="35"/>
      <c r="G704" s="38">
        <f>G702*0.5</f>
        <v>73</v>
      </c>
    </row>
    <row r="705" ht="40.5" spans="1:7">
      <c r="A705" s="52">
        <v>101</v>
      </c>
      <c r="B705" s="53" t="s">
        <v>1894</v>
      </c>
      <c r="C705" s="35" t="s">
        <v>1895</v>
      </c>
      <c r="D705" s="35" t="s">
        <v>1896</v>
      </c>
      <c r="E705" s="38" t="s">
        <v>1496</v>
      </c>
      <c r="F705" s="35"/>
      <c r="G705" s="38">
        <v>488</v>
      </c>
    </row>
    <row r="706" s="3" customFormat="true" ht="27" spans="1:8">
      <c r="A706" s="52"/>
      <c r="B706" s="53" t="s">
        <v>1897</v>
      </c>
      <c r="C706" s="53" t="s">
        <v>1898</v>
      </c>
      <c r="D706" s="35"/>
      <c r="E706" s="38" t="s">
        <v>1496</v>
      </c>
      <c r="F706" s="35"/>
      <c r="G706" s="38">
        <v>97.6</v>
      </c>
      <c r="H706" s="3" t="s">
        <v>1492</v>
      </c>
    </row>
    <row r="707" s="3" customFormat="true" ht="27" spans="1:7">
      <c r="A707" s="52"/>
      <c r="B707" s="53" t="s">
        <v>1899</v>
      </c>
      <c r="C707" s="35" t="s">
        <v>1900</v>
      </c>
      <c r="D707" s="35"/>
      <c r="E707" s="38" t="s">
        <v>1496</v>
      </c>
      <c r="F707" s="35"/>
      <c r="G707" s="38">
        <f>G705</f>
        <v>488</v>
      </c>
    </row>
    <row r="708" s="3" customFormat="true" ht="40.5" spans="1:7">
      <c r="A708" s="52">
        <v>102</v>
      </c>
      <c r="B708" s="53" t="s">
        <v>1901</v>
      </c>
      <c r="C708" s="35" t="s">
        <v>1902</v>
      </c>
      <c r="D708" s="35" t="s">
        <v>1903</v>
      </c>
      <c r="E708" s="38" t="s">
        <v>1496</v>
      </c>
      <c r="F708" s="35"/>
      <c r="G708" s="38">
        <v>1290</v>
      </c>
    </row>
    <row r="709" s="3" customFormat="true" ht="27" spans="1:8">
      <c r="A709" s="52"/>
      <c r="B709" s="53" t="s">
        <v>1904</v>
      </c>
      <c r="C709" s="53" t="s">
        <v>1905</v>
      </c>
      <c r="D709" s="35"/>
      <c r="E709" s="38" t="s">
        <v>1496</v>
      </c>
      <c r="F709" s="35"/>
      <c r="G709" s="38">
        <v>258</v>
      </c>
      <c r="H709" s="3" t="s">
        <v>1492</v>
      </c>
    </row>
    <row r="710" s="3" customFormat="true" ht="27" spans="1:7">
      <c r="A710" s="52"/>
      <c r="B710" s="53" t="s">
        <v>1906</v>
      </c>
      <c r="C710" s="35" t="s">
        <v>1907</v>
      </c>
      <c r="D710" s="35"/>
      <c r="E710" s="38" t="s">
        <v>1496</v>
      </c>
      <c r="F710" s="35"/>
      <c r="G710" s="38">
        <f>G708</f>
        <v>1290</v>
      </c>
    </row>
    <row r="711" s="3" customFormat="true" ht="27" spans="1:7">
      <c r="A711" s="52">
        <v>103</v>
      </c>
      <c r="B711" s="53" t="s">
        <v>1908</v>
      </c>
      <c r="C711" s="35" t="s">
        <v>1909</v>
      </c>
      <c r="D711" s="35" t="s">
        <v>1910</v>
      </c>
      <c r="E711" s="38" t="s">
        <v>1496</v>
      </c>
      <c r="F711" s="35"/>
      <c r="G711" s="38">
        <v>488</v>
      </c>
    </row>
    <row r="712" s="3" customFormat="true" ht="27" spans="1:8">
      <c r="A712" s="52"/>
      <c r="B712" s="53" t="s">
        <v>1911</v>
      </c>
      <c r="C712" s="53" t="s">
        <v>1912</v>
      </c>
      <c r="D712" s="35"/>
      <c r="E712" s="38" t="s">
        <v>1496</v>
      </c>
      <c r="F712" s="35"/>
      <c r="G712" s="38">
        <v>97.6</v>
      </c>
      <c r="H712" s="3" t="s">
        <v>1492</v>
      </c>
    </row>
    <row r="713" ht="27" spans="1:7">
      <c r="A713" s="52">
        <v>104</v>
      </c>
      <c r="B713" s="53" t="s">
        <v>1913</v>
      </c>
      <c r="C713" s="35" t="s">
        <v>1914</v>
      </c>
      <c r="D713" s="35" t="s">
        <v>1915</v>
      </c>
      <c r="E713" s="38" t="s">
        <v>1496</v>
      </c>
      <c r="F713" s="35"/>
      <c r="G713" s="38">
        <v>27</v>
      </c>
    </row>
    <row r="714" s="3" customFormat="true" ht="27" spans="1:8">
      <c r="A714" s="52"/>
      <c r="B714" s="53" t="s">
        <v>1916</v>
      </c>
      <c r="C714" s="53" t="s">
        <v>1917</v>
      </c>
      <c r="D714" s="35"/>
      <c r="E714" s="38" t="s">
        <v>1496</v>
      </c>
      <c r="F714" s="35"/>
      <c r="G714" s="38">
        <v>5.4</v>
      </c>
      <c r="H714" s="3" t="s">
        <v>1492</v>
      </c>
    </row>
    <row r="715" s="3" customFormat="true" ht="27" spans="1:7">
      <c r="A715" s="52">
        <v>105</v>
      </c>
      <c r="B715" s="53" t="s">
        <v>1918</v>
      </c>
      <c r="C715" s="35" t="s">
        <v>1919</v>
      </c>
      <c r="D715" s="35" t="s">
        <v>1920</v>
      </c>
      <c r="E715" s="38" t="s">
        <v>1496</v>
      </c>
      <c r="F715" s="35"/>
      <c r="G715" s="38">
        <v>540</v>
      </c>
    </row>
    <row r="716" s="3" customFormat="true" ht="27" spans="1:8">
      <c r="A716" s="52"/>
      <c r="B716" s="53" t="s">
        <v>1921</v>
      </c>
      <c r="C716" s="53" t="s">
        <v>1922</v>
      </c>
      <c r="D716" s="35"/>
      <c r="E716" s="38" t="s">
        <v>1496</v>
      </c>
      <c r="F716" s="35"/>
      <c r="G716" s="38">
        <v>108</v>
      </c>
      <c r="H716" s="3" t="s">
        <v>1492</v>
      </c>
    </row>
    <row r="717" ht="27" spans="1:7">
      <c r="A717" s="52"/>
      <c r="B717" s="53" t="s">
        <v>1923</v>
      </c>
      <c r="C717" s="35" t="s">
        <v>1924</v>
      </c>
      <c r="D717" s="35"/>
      <c r="E717" s="38" t="s">
        <v>1496</v>
      </c>
      <c r="F717" s="35"/>
      <c r="G717" s="38">
        <v>540</v>
      </c>
    </row>
    <row r="718" ht="40.5" spans="1:7">
      <c r="A718" s="52">
        <v>106</v>
      </c>
      <c r="B718" s="53" t="s">
        <v>1925</v>
      </c>
      <c r="C718" s="35" t="s">
        <v>1926</v>
      </c>
      <c r="D718" s="35" t="s">
        <v>1927</v>
      </c>
      <c r="E718" s="38" t="s">
        <v>15</v>
      </c>
      <c r="F718" s="35" t="s">
        <v>1928</v>
      </c>
      <c r="G718" s="38">
        <v>180</v>
      </c>
    </row>
    <row r="719" ht="27" spans="1:7">
      <c r="A719" s="52">
        <v>107</v>
      </c>
      <c r="B719" s="53" t="s">
        <v>1929</v>
      </c>
      <c r="C719" s="35" t="s">
        <v>1930</v>
      </c>
      <c r="D719" s="35" t="s">
        <v>1931</v>
      </c>
      <c r="E719" s="38" t="s">
        <v>1496</v>
      </c>
      <c r="F719" s="35"/>
      <c r="G719" s="38">
        <v>10</v>
      </c>
    </row>
    <row r="720" ht="27" spans="1:7">
      <c r="A720" s="52">
        <v>108</v>
      </c>
      <c r="B720" s="53" t="s">
        <v>1932</v>
      </c>
      <c r="C720" s="35" t="s">
        <v>1933</v>
      </c>
      <c r="D720" s="35" t="s">
        <v>1934</v>
      </c>
      <c r="E720" s="38" t="s">
        <v>15</v>
      </c>
      <c r="F720" s="35"/>
      <c r="G720" s="38">
        <v>30</v>
      </c>
    </row>
    <row r="721" ht="27" spans="1:7">
      <c r="A721" s="52">
        <v>109</v>
      </c>
      <c r="B721" s="53" t="s">
        <v>1935</v>
      </c>
      <c r="C721" s="35" t="s">
        <v>1936</v>
      </c>
      <c r="D721" s="35" t="s">
        <v>1937</v>
      </c>
      <c r="E721" s="38" t="s">
        <v>15</v>
      </c>
      <c r="F721" s="35"/>
      <c r="G721" s="38">
        <v>20</v>
      </c>
    </row>
    <row r="722" ht="27" spans="1:7">
      <c r="A722" s="52">
        <v>110</v>
      </c>
      <c r="B722" s="53" t="s">
        <v>1938</v>
      </c>
      <c r="C722" s="35" t="s">
        <v>1939</v>
      </c>
      <c r="D722" s="35" t="s">
        <v>1940</v>
      </c>
      <c r="E722" s="38" t="s">
        <v>15</v>
      </c>
      <c r="F722" s="35"/>
      <c r="G722" s="38">
        <v>12</v>
      </c>
    </row>
    <row r="723" ht="40.5" spans="1:7">
      <c r="A723" s="52">
        <v>111</v>
      </c>
      <c r="B723" s="53" t="s">
        <v>1941</v>
      </c>
      <c r="C723" s="35" t="s">
        <v>1942</v>
      </c>
      <c r="D723" s="35" t="s">
        <v>1943</v>
      </c>
      <c r="E723" s="38" t="s">
        <v>1944</v>
      </c>
      <c r="F723" s="35" t="s">
        <v>1945</v>
      </c>
      <c r="G723" s="38">
        <v>27</v>
      </c>
    </row>
    <row r="724" ht="27" spans="1:7">
      <c r="A724" s="52">
        <v>112</v>
      </c>
      <c r="B724" s="53" t="s">
        <v>1946</v>
      </c>
      <c r="C724" s="35" t="s">
        <v>1947</v>
      </c>
      <c r="D724" s="35" t="s">
        <v>1948</v>
      </c>
      <c r="E724" s="38" t="s">
        <v>1944</v>
      </c>
      <c r="F724" s="35" t="s">
        <v>1949</v>
      </c>
      <c r="G724" s="38">
        <v>800</v>
      </c>
    </row>
    <row r="725" s="3" customFormat="true" ht="27" spans="1:8">
      <c r="A725" s="52"/>
      <c r="B725" s="53" t="s">
        <v>1950</v>
      </c>
      <c r="C725" s="53" t="s">
        <v>1951</v>
      </c>
      <c r="D725" s="35"/>
      <c r="E725" s="53" t="s">
        <v>1952</v>
      </c>
      <c r="F725" s="35"/>
      <c r="G725" s="38">
        <v>160</v>
      </c>
      <c r="H725" s="3" t="s">
        <v>1492</v>
      </c>
    </row>
    <row r="726" s="3" customFormat="true" ht="27" spans="1:7">
      <c r="A726" s="52">
        <v>113</v>
      </c>
      <c r="B726" s="53" t="s">
        <v>1953</v>
      </c>
      <c r="C726" s="35" t="s">
        <v>1954</v>
      </c>
      <c r="D726" s="35" t="s">
        <v>1955</v>
      </c>
      <c r="E726" s="38" t="s">
        <v>1944</v>
      </c>
      <c r="F726" s="35" t="s">
        <v>1949</v>
      </c>
      <c r="G726" s="38">
        <v>360</v>
      </c>
    </row>
    <row r="727" s="3" customFormat="true" ht="27" spans="1:8">
      <c r="A727" s="52"/>
      <c r="B727" s="53" t="s">
        <v>1956</v>
      </c>
      <c r="C727" s="53" t="s">
        <v>1957</v>
      </c>
      <c r="D727" s="35"/>
      <c r="E727" s="38" t="s">
        <v>1944</v>
      </c>
      <c r="F727" s="35"/>
      <c r="G727" s="38">
        <v>72</v>
      </c>
      <c r="H727" s="3" t="s">
        <v>1492</v>
      </c>
    </row>
    <row r="728" ht="27" spans="1:7">
      <c r="A728" s="52">
        <v>114</v>
      </c>
      <c r="B728" s="53" t="s">
        <v>1958</v>
      </c>
      <c r="C728" s="35" t="s">
        <v>1959</v>
      </c>
      <c r="D728" s="35" t="s">
        <v>1960</v>
      </c>
      <c r="E728" s="38" t="s">
        <v>1676</v>
      </c>
      <c r="F728" s="35"/>
      <c r="G728" s="38">
        <v>20</v>
      </c>
    </row>
    <row r="729" ht="322" customHeight="true" spans="1:7">
      <c r="A729" s="38" t="s">
        <v>1961</v>
      </c>
      <c r="B729" s="38"/>
      <c r="C729" s="35" t="s">
        <v>1962</v>
      </c>
      <c r="D729" s="35"/>
      <c r="E729" s="35"/>
      <c r="F729" s="35"/>
      <c r="G729" s="35"/>
    </row>
    <row r="730" ht="27" spans="1:7">
      <c r="A730" s="12">
        <v>1</v>
      </c>
      <c r="B730" s="13" t="s">
        <v>1963</v>
      </c>
      <c r="C730" s="14" t="s">
        <v>1964</v>
      </c>
      <c r="D730" s="14" t="s">
        <v>1965</v>
      </c>
      <c r="E730" s="12" t="s">
        <v>15</v>
      </c>
      <c r="F730" s="14"/>
      <c r="G730" s="12">
        <v>139</v>
      </c>
    </row>
    <row r="731" ht="27" spans="1:7">
      <c r="A731" s="12">
        <v>2</v>
      </c>
      <c r="B731" s="13" t="s">
        <v>1966</v>
      </c>
      <c r="C731" s="14" t="s">
        <v>1967</v>
      </c>
      <c r="D731" s="14" t="s">
        <v>1968</v>
      </c>
      <c r="E731" s="12" t="s">
        <v>15</v>
      </c>
      <c r="F731" s="14" t="s">
        <v>1969</v>
      </c>
      <c r="G731" s="12">
        <v>11.7</v>
      </c>
    </row>
    <row r="732" ht="27" spans="1:7">
      <c r="A732" s="15"/>
      <c r="B732" s="13" t="s">
        <v>1970</v>
      </c>
      <c r="C732" s="14" t="s">
        <v>1971</v>
      </c>
      <c r="D732" s="14"/>
      <c r="E732" s="12" t="s">
        <v>15</v>
      </c>
      <c r="F732" s="14"/>
      <c r="G732" s="43">
        <f>G731*0.3</f>
        <v>3.51</v>
      </c>
    </row>
    <row r="733" ht="27" spans="1:7">
      <c r="A733" s="12">
        <v>3</v>
      </c>
      <c r="B733" s="13" t="s">
        <v>1972</v>
      </c>
      <c r="C733" s="14" t="s">
        <v>1973</v>
      </c>
      <c r="D733" s="14" t="s">
        <v>1974</v>
      </c>
      <c r="E733" s="12" t="s">
        <v>34</v>
      </c>
      <c r="F733" s="14"/>
      <c r="G733" s="12">
        <v>67</v>
      </c>
    </row>
    <row r="734" ht="27" spans="1:7">
      <c r="A734" s="12">
        <v>4</v>
      </c>
      <c r="B734" s="13" t="s">
        <v>1975</v>
      </c>
      <c r="C734" s="14" t="s">
        <v>1976</v>
      </c>
      <c r="D734" s="14" t="s">
        <v>1977</v>
      </c>
      <c r="E734" s="12" t="s">
        <v>710</v>
      </c>
      <c r="F734" s="14" t="s">
        <v>1978</v>
      </c>
      <c r="G734" s="12">
        <v>60</v>
      </c>
    </row>
    <row r="735" ht="27" spans="1:7">
      <c r="A735" s="15"/>
      <c r="B735" s="13" t="s">
        <v>1979</v>
      </c>
      <c r="C735" s="14" t="s">
        <v>1980</v>
      </c>
      <c r="D735" s="14"/>
      <c r="E735" s="12" t="s">
        <v>710</v>
      </c>
      <c r="F735" s="14" t="s">
        <v>1978</v>
      </c>
      <c r="G735" s="12">
        <f>G734*0.3</f>
        <v>18</v>
      </c>
    </row>
    <row r="736" ht="27" spans="1:7">
      <c r="A736" s="15"/>
      <c r="B736" s="13" t="s">
        <v>1981</v>
      </c>
      <c r="C736" s="14" t="s">
        <v>1982</v>
      </c>
      <c r="D736" s="14"/>
      <c r="E736" s="12" t="s">
        <v>710</v>
      </c>
      <c r="F736" s="14" t="s">
        <v>1978</v>
      </c>
      <c r="G736" s="12">
        <f>G734*0.3</f>
        <v>18</v>
      </c>
    </row>
    <row r="737" ht="27" spans="1:7">
      <c r="A737" s="15"/>
      <c r="B737" s="13" t="s">
        <v>1983</v>
      </c>
      <c r="C737" s="14" t="s">
        <v>1984</v>
      </c>
      <c r="D737" s="14"/>
      <c r="E737" s="12" t="s">
        <v>710</v>
      </c>
      <c r="F737" s="14" t="s">
        <v>1978</v>
      </c>
      <c r="G737" s="12">
        <f>G734*0.3</f>
        <v>18</v>
      </c>
    </row>
    <row r="738" ht="40.5" spans="1:7">
      <c r="A738" s="12">
        <v>5</v>
      </c>
      <c r="B738" s="13" t="s">
        <v>1985</v>
      </c>
      <c r="C738" s="14" t="s">
        <v>1986</v>
      </c>
      <c r="D738" s="14" t="s">
        <v>1987</v>
      </c>
      <c r="E738" s="12" t="s">
        <v>1988</v>
      </c>
      <c r="F738" s="14" t="s">
        <v>1989</v>
      </c>
      <c r="G738" s="12">
        <v>58</v>
      </c>
    </row>
    <row r="739" ht="40.5" spans="1:7">
      <c r="A739" s="12">
        <v>6</v>
      </c>
      <c r="B739" s="13" t="s">
        <v>1990</v>
      </c>
      <c r="C739" s="14" t="s">
        <v>1991</v>
      </c>
      <c r="D739" s="14" t="s">
        <v>1992</v>
      </c>
      <c r="E739" s="12" t="s">
        <v>34</v>
      </c>
      <c r="F739" s="14"/>
      <c r="G739" s="12">
        <v>32</v>
      </c>
    </row>
    <row r="740" ht="40.5" spans="1:7">
      <c r="A740" s="15"/>
      <c r="B740" s="13" t="s">
        <v>1993</v>
      </c>
      <c r="C740" s="14" t="s">
        <v>1994</v>
      </c>
      <c r="D740" s="14"/>
      <c r="E740" s="12" t="s">
        <v>34</v>
      </c>
      <c r="F740" s="14"/>
      <c r="G740" s="12">
        <f>G739</f>
        <v>32</v>
      </c>
    </row>
    <row r="741" ht="40.5" spans="1:7">
      <c r="A741" s="15"/>
      <c r="B741" s="13" t="s">
        <v>1995</v>
      </c>
      <c r="C741" s="14" t="s">
        <v>1996</v>
      </c>
      <c r="D741" s="14"/>
      <c r="E741" s="12" t="s">
        <v>34</v>
      </c>
      <c r="F741" s="14"/>
      <c r="G741" s="12">
        <f>G739</f>
        <v>32</v>
      </c>
    </row>
    <row r="742" ht="40.5" spans="1:7">
      <c r="A742" s="12">
        <v>7</v>
      </c>
      <c r="B742" s="13" t="s">
        <v>1997</v>
      </c>
      <c r="C742" s="14" t="s">
        <v>1998</v>
      </c>
      <c r="D742" s="14" t="s">
        <v>1999</v>
      </c>
      <c r="E742" s="12" t="s">
        <v>34</v>
      </c>
      <c r="F742" s="14"/>
      <c r="G742" s="12">
        <v>10</v>
      </c>
    </row>
    <row r="743" ht="40.5" spans="1:7">
      <c r="A743" s="12">
        <v>8</v>
      </c>
      <c r="B743" s="13" t="s">
        <v>2000</v>
      </c>
      <c r="C743" s="14" t="s">
        <v>2001</v>
      </c>
      <c r="D743" s="14" t="s">
        <v>2002</v>
      </c>
      <c r="E743" s="12" t="s">
        <v>34</v>
      </c>
      <c r="F743" s="14"/>
      <c r="G743" s="12">
        <v>12</v>
      </c>
    </row>
    <row r="744" ht="40.5" spans="1:7">
      <c r="A744" s="12">
        <v>9</v>
      </c>
      <c r="B744" s="13" t="s">
        <v>2003</v>
      </c>
      <c r="C744" s="14" t="s">
        <v>2004</v>
      </c>
      <c r="D744" s="14" t="s">
        <v>2005</v>
      </c>
      <c r="E744" s="12" t="s">
        <v>34</v>
      </c>
      <c r="F744" s="14"/>
      <c r="G744" s="12">
        <v>31</v>
      </c>
    </row>
    <row r="745" ht="40.5" spans="1:7">
      <c r="A745" s="12">
        <v>10</v>
      </c>
      <c r="B745" s="13" t="s">
        <v>2006</v>
      </c>
      <c r="C745" s="14" t="s">
        <v>2007</v>
      </c>
      <c r="D745" s="14" t="s">
        <v>2008</v>
      </c>
      <c r="E745" s="12" t="s">
        <v>34</v>
      </c>
      <c r="F745" s="14"/>
      <c r="G745" s="12">
        <v>40</v>
      </c>
    </row>
    <row r="746" ht="27" spans="1:7">
      <c r="A746" s="12">
        <v>11</v>
      </c>
      <c r="B746" s="13" t="s">
        <v>2009</v>
      </c>
      <c r="C746" s="14" t="s">
        <v>2010</v>
      </c>
      <c r="D746" s="14" t="s">
        <v>2011</v>
      </c>
      <c r="E746" s="12" t="s">
        <v>710</v>
      </c>
      <c r="F746" s="14" t="s">
        <v>2012</v>
      </c>
      <c r="G746" s="12">
        <v>62</v>
      </c>
    </row>
    <row r="747" ht="40.5" spans="1:7">
      <c r="A747" s="12">
        <v>12</v>
      </c>
      <c r="B747" s="13" t="s">
        <v>2013</v>
      </c>
      <c r="C747" s="14" t="s">
        <v>2014</v>
      </c>
      <c r="D747" s="14" t="s">
        <v>2015</v>
      </c>
      <c r="E747" s="12" t="s">
        <v>710</v>
      </c>
      <c r="F747" s="14" t="s">
        <v>2016</v>
      </c>
      <c r="G747" s="12">
        <v>124</v>
      </c>
    </row>
    <row r="748" ht="27" spans="1:7">
      <c r="A748" s="12">
        <v>13</v>
      </c>
      <c r="B748" s="13" t="s">
        <v>2017</v>
      </c>
      <c r="C748" s="14" t="s">
        <v>2018</v>
      </c>
      <c r="D748" s="14" t="s">
        <v>2019</v>
      </c>
      <c r="E748" s="12" t="s">
        <v>34</v>
      </c>
      <c r="F748" s="14"/>
      <c r="G748" s="12">
        <v>127</v>
      </c>
    </row>
    <row r="749" ht="27" spans="1:7">
      <c r="A749" s="12">
        <v>14</v>
      </c>
      <c r="B749" s="13" t="s">
        <v>2020</v>
      </c>
      <c r="C749" s="14" t="s">
        <v>2021</v>
      </c>
      <c r="D749" s="14" t="s">
        <v>2022</v>
      </c>
      <c r="E749" s="12" t="s">
        <v>34</v>
      </c>
      <c r="F749" s="14"/>
      <c r="G749" s="12">
        <v>118</v>
      </c>
    </row>
    <row r="750" ht="27" spans="1:7">
      <c r="A750" s="12">
        <v>15</v>
      </c>
      <c r="B750" s="13" t="s">
        <v>2023</v>
      </c>
      <c r="C750" s="14" t="s">
        <v>2024</v>
      </c>
      <c r="D750" s="14" t="s">
        <v>2025</v>
      </c>
      <c r="E750" s="12" t="s">
        <v>34</v>
      </c>
      <c r="F750" s="14"/>
      <c r="G750" s="12">
        <v>840</v>
      </c>
    </row>
    <row r="751" ht="54" spans="1:7">
      <c r="A751" s="12">
        <v>16</v>
      </c>
      <c r="B751" s="13" t="s">
        <v>2026</v>
      </c>
      <c r="C751" s="14" t="s">
        <v>2027</v>
      </c>
      <c r="D751" s="15" t="s">
        <v>2028</v>
      </c>
      <c r="E751" s="12" t="s">
        <v>34</v>
      </c>
      <c r="F751" s="14" t="s">
        <v>2029</v>
      </c>
      <c r="G751" s="12">
        <v>79</v>
      </c>
    </row>
    <row r="752" ht="27" spans="1:7">
      <c r="A752" s="15"/>
      <c r="B752" s="13" t="s">
        <v>2030</v>
      </c>
      <c r="C752" s="14" t="s">
        <v>2031</v>
      </c>
      <c r="D752" s="14"/>
      <c r="E752" s="12" t="s">
        <v>34</v>
      </c>
      <c r="F752" s="14"/>
      <c r="G752" s="12">
        <f t="shared" ref="G752:G756" si="26">G751*0.2</f>
        <v>15.8</v>
      </c>
    </row>
    <row r="753" ht="27" spans="1:7">
      <c r="A753" s="12">
        <v>17</v>
      </c>
      <c r="B753" s="13" t="s">
        <v>2032</v>
      </c>
      <c r="C753" s="14" t="s">
        <v>2033</v>
      </c>
      <c r="D753" s="14" t="s">
        <v>2034</v>
      </c>
      <c r="E753" s="12" t="s">
        <v>34</v>
      </c>
      <c r="F753" s="14"/>
      <c r="G753" s="12">
        <v>530</v>
      </c>
    </row>
    <row r="754" ht="27" spans="1:7">
      <c r="A754" s="12"/>
      <c r="B754" s="13" t="s">
        <v>2035</v>
      </c>
      <c r="C754" s="14" t="s">
        <v>2036</v>
      </c>
      <c r="D754" s="14"/>
      <c r="E754" s="12" t="s">
        <v>34</v>
      </c>
      <c r="F754" s="14"/>
      <c r="G754" s="12">
        <f t="shared" si="26"/>
        <v>106</v>
      </c>
    </row>
    <row r="755" ht="40.5" spans="1:7">
      <c r="A755" s="12">
        <v>18</v>
      </c>
      <c r="B755" s="13" t="s">
        <v>2037</v>
      </c>
      <c r="C755" s="14" t="s">
        <v>2038</v>
      </c>
      <c r="D755" s="14" t="s">
        <v>2039</v>
      </c>
      <c r="E755" s="12" t="s">
        <v>34</v>
      </c>
      <c r="F755" s="14" t="s">
        <v>2040</v>
      </c>
      <c r="G755" s="12">
        <v>25</v>
      </c>
    </row>
    <row r="756" ht="27" spans="1:7">
      <c r="A756" s="12"/>
      <c r="B756" s="13" t="s">
        <v>2041</v>
      </c>
      <c r="C756" s="14" t="s">
        <v>2042</v>
      </c>
      <c r="D756" s="14"/>
      <c r="E756" s="12" t="s">
        <v>34</v>
      </c>
      <c r="F756" s="14"/>
      <c r="G756" s="12">
        <f t="shared" si="26"/>
        <v>5</v>
      </c>
    </row>
    <row r="757" ht="40.5" spans="1:7">
      <c r="A757" s="12">
        <v>19</v>
      </c>
      <c r="B757" s="13" t="s">
        <v>2043</v>
      </c>
      <c r="C757" s="14" t="s">
        <v>2044</v>
      </c>
      <c r="D757" s="14" t="s">
        <v>2045</v>
      </c>
      <c r="E757" s="12" t="s">
        <v>34</v>
      </c>
      <c r="F757" s="14" t="s">
        <v>2046</v>
      </c>
      <c r="G757" s="12">
        <v>120</v>
      </c>
    </row>
    <row r="758" ht="27" spans="1:7">
      <c r="A758" s="12"/>
      <c r="B758" s="13" t="s">
        <v>2047</v>
      </c>
      <c r="C758" s="14" t="s">
        <v>2048</v>
      </c>
      <c r="D758" s="14"/>
      <c r="E758" s="12" t="s">
        <v>34</v>
      </c>
      <c r="F758" s="14"/>
      <c r="G758" s="12">
        <f>G757*0.2</f>
        <v>24</v>
      </c>
    </row>
    <row r="759" ht="40.5" spans="1:7">
      <c r="A759" s="12">
        <v>20</v>
      </c>
      <c r="B759" s="13" t="s">
        <v>2049</v>
      </c>
      <c r="C759" s="14" t="s">
        <v>2050</v>
      </c>
      <c r="D759" s="42" t="s">
        <v>2051</v>
      </c>
      <c r="E759" s="12" t="s">
        <v>34</v>
      </c>
      <c r="F759" s="14"/>
      <c r="G759" s="12">
        <v>97</v>
      </c>
    </row>
    <row r="760" ht="27" spans="1:7">
      <c r="A760" s="15"/>
      <c r="B760" s="13" t="s">
        <v>2052</v>
      </c>
      <c r="C760" s="15" t="s">
        <v>2053</v>
      </c>
      <c r="D760" s="14"/>
      <c r="E760" s="12" t="s">
        <v>34</v>
      </c>
      <c r="F760" s="14"/>
      <c r="G760" s="12">
        <f>G759*0.2</f>
        <v>19.4</v>
      </c>
    </row>
    <row r="761" ht="27" spans="1:7">
      <c r="A761" s="12">
        <v>21</v>
      </c>
      <c r="B761" s="13" t="s">
        <v>2054</v>
      </c>
      <c r="C761" s="14" t="s">
        <v>2055</v>
      </c>
      <c r="D761" s="14" t="s">
        <v>2056</v>
      </c>
      <c r="E761" s="12" t="s">
        <v>34</v>
      </c>
      <c r="F761" s="14"/>
      <c r="G761" s="12">
        <v>26</v>
      </c>
    </row>
    <row r="762" ht="27" spans="1:7">
      <c r="A762" s="12">
        <v>22</v>
      </c>
      <c r="B762" s="13" t="s">
        <v>2057</v>
      </c>
      <c r="C762" s="14" t="s">
        <v>2058</v>
      </c>
      <c r="D762" s="14" t="s">
        <v>2059</v>
      </c>
      <c r="E762" s="12" t="s">
        <v>34</v>
      </c>
      <c r="F762" s="14"/>
      <c r="G762" s="12">
        <v>47</v>
      </c>
    </row>
    <row r="763" ht="27" spans="1:7">
      <c r="A763" s="12">
        <v>23</v>
      </c>
      <c r="B763" s="13" t="s">
        <v>2060</v>
      </c>
      <c r="C763" s="14" t="s">
        <v>2061</v>
      </c>
      <c r="D763" s="14" t="s">
        <v>2062</v>
      </c>
      <c r="E763" s="12" t="s">
        <v>34</v>
      </c>
      <c r="F763" s="14"/>
      <c r="G763" s="12">
        <v>17</v>
      </c>
    </row>
    <row r="764" ht="27" spans="1:7">
      <c r="A764" s="12">
        <v>24</v>
      </c>
      <c r="B764" s="13" t="s">
        <v>2063</v>
      </c>
      <c r="C764" s="14" t="s">
        <v>2064</v>
      </c>
      <c r="D764" s="14" t="s">
        <v>2065</v>
      </c>
      <c r="E764" s="12" t="s">
        <v>34</v>
      </c>
      <c r="F764" s="14"/>
      <c r="G764" s="12">
        <v>190</v>
      </c>
    </row>
    <row r="765" ht="27" spans="1:7">
      <c r="A765" s="12">
        <v>25</v>
      </c>
      <c r="B765" s="13" t="s">
        <v>2066</v>
      </c>
      <c r="C765" s="14" t="s">
        <v>2067</v>
      </c>
      <c r="D765" s="14" t="s">
        <v>2068</v>
      </c>
      <c r="E765" s="12" t="s">
        <v>15</v>
      </c>
      <c r="F765" s="14"/>
      <c r="G765" s="12">
        <v>33</v>
      </c>
    </row>
    <row r="766" ht="40.5" spans="1:7">
      <c r="A766" s="12">
        <v>26</v>
      </c>
      <c r="B766" s="13" t="s">
        <v>2069</v>
      </c>
      <c r="C766" s="14" t="s">
        <v>2070</v>
      </c>
      <c r="D766" s="15" t="s">
        <v>2071</v>
      </c>
      <c r="E766" s="12" t="s">
        <v>34</v>
      </c>
      <c r="F766" s="15" t="s">
        <v>2072</v>
      </c>
      <c r="G766" s="12">
        <v>300</v>
      </c>
    </row>
    <row r="767" ht="27" spans="1:7">
      <c r="A767" s="12"/>
      <c r="B767" s="13" t="s">
        <v>2073</v>
      </c>
      <c r="C767" s="14" t="s">
        <v>2074</v>
      </c>
      <c r="D767" s="15"/>
      <c r="E767" s="12" t="s">
        <v>34</v>
      </c>
      <c r="F767" s="15"/>
      <c r="G767" s="12">
        <f>G766*0.2</f>
        <v>60</v>
      </c>
    </row>
    <row r="768" ht="27" spans="1:7">
      <c r="A768" s="12">
        <v>27</v>
      </c>
      <c r="B768" s="13" t="s">
        <v>2075</v>
      </c>
      <c r="C768" s="14" t="s">
        <v>2076</v>
      </c>
      <c r="D768" s="14" t="s">
        <v>2077</v>
      </c>
      <c r="E768" s="12" t="s">
        <v>34</v>
      </c>
      <c r="F768" s="14"/>
      <c r="G768" s="12">
        <v>892</v>
      </c>
    </row>
    <row r="769" ht="27" spans="1:8">
      <c r="A769" s="12"/>
      <c r="B769" s="13" t="s">
        <v>2078</v>
      </c>
      <c r="C769" s="13" t="s">
        <v>2079</v>
      </c>
      <c r="D769" s="14"/>
      <c r="E769" s="12" t="s">
        <v>34</v>
      </c>
      <c r="F769" s="14"/>
      <c r="G769" s="12">
        <v>178</v>
      </c>
      <c r="H769" s="3" t="s">
        <v>1492</v>
      </c>
    </row>
    <row r="770" ht="40.5" spans="1:7">
      <c r="A770" s="12">
        <v>28</v>
      </c>
      <c r="B770" s="13" t="s">
        <v>2080</v>
      </c>
      <c r="C770" s="14" t="s">
        <v>2081</v>
      </c>
      <c r="D770" s="14" t="s">
        <v>2082</v>
      </c>
      <c r="E770" s="12" t="s">
        <v>34</v>
      </c>
      <c r="F770" s="14"/>
      <c r="G770" s="12">
        <v>2380</v>
      </c>
    </row>
    <row r="771" ht="27" spans="1:8">
      <c r="A771" s="12"/>
      <c r="B771" s="13" t="s">
        <v>2083</v>
      </c>
      <c r="C771" s="13" t="s">
        <v>2084</v>
      </c>
      <c r="D771" s="14"/>
      <c r="E771" s="12" t="s">
        <v>34</v>
      </c>
      <c r="F771" s="14"/>
      <c r="G771" s="12">
        <v>476</v>
      </c>
      <c r="H771" s="3" t="s">
        <v>1492</v>
      </c>
    </row>
    <row r="772" ht="40.5" spans="1:7">
      <c r="A772" s="12">
        <v>29</v>
      </c>
      <c r="B772" s="13" t="s">
        <v>2085</v>
      </c>
      <c r="C772" s="14" t="s">
        <v>2086</v>
      </c>
      <c r="D772" s="14" t="s">
        <v>2087</v>
      </c>
      <c r="E772" s="12" t="s">
        <v>34</v>
      </c>
      <c r="F772" s="14"/>
      <c r="G772" s="12">
        <v>700</v>
      </c>
    </row>
    <row r="773" ht="27" spans="1:8">
      <c r="A773" s="12"/>
      <c r="B773" s="13" t="s">
        <v>2088</v>
      </c>
      <c r="C773" s="13" t="s">
        <v>2089</v>
      </c>
      <c r="D773" s="14"/>
      <c r="E773" s="12" t="s">
        <v>34</v>
      </c>
      <c r="F773" s="14"/>
      <c r="G773" s="12">
        <v>140</v>
      </c>
      <c r="H773" s="3" t="s">
        <v>1492</v>
      </c>
    </row>
    <row r="774" ht="40.5" spans="1:7">
      <c r="A774" s="12">
        <v>30</v>
      </c>
      <c r="B774" s="13" t="s">
        <v>2090</v>
      </c>
      <c r="C774" s="14" t="s">
        <v>2091</v>
      </c>
      <c r="D774" s="14" t="s">
        <v>2092</v>
      </c>
      <c r="E774" s="12" t="s">
        <v>34</v>
      </c>
      <c r="F774" s="14"/>
      <c r="G774" s="12">
        <v>2070</v>
      </c>
    </row>
    <row r="775" ht="27" spans="1:8">
      <c r="A775" s="12"/>
      <c r="B775" s="13" t="s">
        <v>2093</v>
      </c>
      <c r="C775" s="13" t="s">
        <v>2094</v>
      </c>
      <c r="D775" s="14"/>
      <c r="E775" s="12" t="s">
        <v>34</v>
      </c>
      <c r="F775" s="14"/>
      <c r="G775" s="12">
        <v>414</v>
      </c>
      <c r="H775" s="3" t="s">
        <v>1492</v>
      </c>
    </row>
    <row r="776" ht="40.5" spans="1:7">
      <c r="A776" s="12">
        <v>31</v>
      </c>
      <c r="B776" s="13" t="s">
        <v>2095</v>
      </c>
      <c r="C776" s="14" t="s">
        <v>2096</v>
      </c>
      <c r="D776" s="14" t="s">
        <v>2097</v>
      </c>
      <c r="E776" s="12" t="s">
        <v>34</v>
      </c>
      <c r="F776" s="14"/>
      <c r="G776" s="12">
        <v>2420</v>
      </c>
    </row>
    <row r="777" ht="27" spans="1:8">
      <c r="A777" s="12"/>
      <c r="B777" s="13" t="s">
        <v>2098</v>
      </c>
      <c r="C777" s="13" t="s">
        <v>2099</v>
      </c>
      <c r="D777" s="14"/>
      <c r="E777" s="12" t="s">
        <v>34</v>
      </c>
      <c r="F777" s="14"/>
      <c r="G777" s="12">
        <v>484</v>
      </c>
      <c r="H777" s="3" t="s">
        <v>1492</v>
      </c>
    </row>
    <row r="778" ht="40.5" spans="1:7">
      <c r="A778" s="12">
        <v>32</v>
      </c>
      <c r="B778" s="13" t="s">
        <v>2100</v>
      </c>
      <c r="C778" s="14" t="s">
        <v>2101</v>
      </c>
      <c r="D778" s="14" t="s">
        <v>2102</v>
      </c>
      <c r="E778" s="12" t="s">
        <v>34</v>
      </c>
      <c r="F778" s="14"/>
      <c r="G778" s="12">
        <v>2370</v>
      </c>
    </row>
    <row r="779" ht="27" spans="1:8">
      <c r="A779" s="12"/>
      <c r="B779" s="13" t="s">
        <v>2103</v>
      </c>
      <c r="C779" s="13" t="s">
        <v>2104</v>
      </c>
      <c r="D779" s="14"/>
      <c r="E779" s="12" t="s">
        <v>34</v>
      </c>
      <c r="F779" s="14"/>
      <c r="G779" s="12">
        <v>474</v>
      </c>
      <c r="H779" s="3" t="s">
        <v>1492</v>
      </c>
    </row>
    <row r="780" ht="40.5" spans="1:7">
      <c r="A780" s="12">
        <v>33</v>
      </c>
      <c r="B780" s="13" t="s">
        <v>2105</v>
      </c>
      <c r="C780" s="14" t="s">
        <v>2106</v>
      </c>
      <c r="D780" s="14" t="s">
        <v>2107</v>
      </c>
      <c r="E780" s="12" t="s">
        <v>2108</v>
      </c>
      <c r="F780" s="14"/>
      <c r="G780" s="12">
        <v>1900</v>
      </c>
    </row>
    <row r="781" ht="27" spans="1:8">
      <c r="A781" s="12"/>
      <c r="B781" s="13" t="s">
        <v>2109</v>
      </c>
      <c r="C781" s="13" t="s">
        <v>2110</v>
      </c>
      <c r="D781" s="14"/>
      <c r="E781" s="12" t="s">
        <v>2108</v>
      </c>
      <c r="F781" s="14"/>
      <c r="G781" s="12">
        <v>380</v>
      </c>
      <c r="H781" s="3" t="s">
        <v>1492</v>
      </c>
    </row>
    <row r="782" ht="40.5" spans="1:7">
      <c r="A782" s="12">
        <v>34</v>
      </c>
      <c r="B782" s="13" t="s">
        <v>2111</v>
      </c>
      <c r="C782" s="14" t="s">
        <v>2112</v>
      </c>
      <c r="D782" s="14" t="s">
        <v>2113</v>
      </c>
      <c r="E782" s="12" t="s">
        <v>34</v>
      </c>
      <c r="F782" s="14"/>
      <c r="G782" s="12">
        <v>2100</v>
      </c>
    </row>
    <row r="783" ht="27" spans="1:8">
      <c r="A783" s="12"/>
      <c r="B783" s="13" t="s">
        <v>2114</v>
      </c>
      <c r="C783" s="13" t="s">
        <v>2115</v>
      </c>
      <c r="D783" s="14"/>
      <c r="E783" s="12" t="s">
        <v>34</v>
      </c>
      <c r="F783" s="14"/>
      <c r="G783" s="12">
        <v>420</v>
      </c>
      <c r="H783" s="3" t="s">
        <v>1492</v>
      </c>
    </row>
    <row r="784" ht="40.5" spans="1:7">
      <c r="A784" s="12">
        <v>35</v>
      </c>
      <c r="B784" s="13" t="s">
        <v>2116</v>
      </c>
      <c r="C784" s="14" t="s">
        <v>2117</v>
      </c>
      <c r="D784" s="14" t="s">
        <v>2118</v>
      </c>
      <c r="E784" s="12" t="s">
        <v>34</v>
      </c>
      <c r="F784" s="14"/>
      <c r="G784" s="12">
        <v>1405</v>
      </c>
    </row>
    <row r="785" s="3" customFormat="true" ht="27" spans="1:8">
      <c r="A785" s="12"/>
      <c r="B785" s="13" t="s">
        <v>2119</v>
      </c>
      <c r="C785" s="13" t="s">
        <v>2120</v>
      </c>
      <c r="D785" s="14"/>
      <c r="E785" s="12" t="s">
        <v>34</v>
      </c>
      <c r="F785" s="14"/>
      <c r="G785" s="12">
        <v>281</v>
      </c>
      <c r="H785" s="3" t="s">
        <v>1492</v>
      </c>
    </row>
    <row r="786" s="3" customFormat="true" ht="40.5" spans="1:7">
      <c r="A786" s="12">
        <v>36</v>
      </c>
      <c r="B786" s="13" t="s">
        <v>2121</v>
      </c>
      <c r="C786" s="14" t="s">
        <v>2122</v>
      </c>
      <c r="D786" s="14" t="s">
        <v>2123</v>
      </c>
      <c r="E786" s="12" t="s">
        <v>34</v>
      </c>
      <c r="F786" s="14"/>
      <c r="G786" s="12">
        <v>3060</v>
      </c>
    </row>
    <row r="787" s="3" customFormat="true" ht="27" spans="1:8">
      <c r="A787" s="12"/>
      <c r="B787" s="13" t="s">
        <v>2124</v>
      </c>
      <c r="C787" s="13" t="s">
        <v>2125</v>
      </c>
      <c r="D787" s="14"/>
      <c r="E787" s="12" t="s">
        <v>34</v>
      </c>
      <c r="F787" s="14"/>
      <c r="G787" s="12">
        <v>612</v>
      </c>
      <c r="H787" s="3" t="s">
        <v>1492</v>
      </c>
    </row>
    <row r="788" s="3" customFormat="true" ht="27" spans="1:7">
      <c r="A788" s="12">
        <v>37</v>
      </c>
      <c r="B788" s="13" t="s">
        <v>2126</v>
      </c>
      <c r="C788" s="14" t="s">
        <v>2127</v>
      </c>
      <c r="D788" s="14" t="s">
        <v>2128</v>
      </c>
      <c r="E788" s="12" t="s">
        <v>34</v>
      </c>
      <c r="F788" s="14"/>
      <c r="G788" s="12">
        <v>1500</v>
      </c>
    </row>
    <row r="789" s="3" customFormat="true" ht="27" spans="1:8">
      <c r="A789" s="12"/>
      <c r="B789" s="13" t="s">
        <v>2129</v>
      </c>
      <c r="C789" s="13" t="s">
        <v>2130</v>
      </c>
      <c r="D789" s="14"/>
      <c r="E789" s="12" t="s">
        <v>34</v>
      </c>
      <c r="F789" s="14"/>
      <c r="G789" s="12">
        <v>300</v>
      </c>
      <c r="H789" s="3" t="s">
        <v>1492</v>
      </c>
    </row>
    <row r="790" ht="27" spans="1:7">
      <c r="A790" s="12">
        <v>38</v>
      </c>
      <c r="B790" s="13" t="s">
        <v>2131</v>
      </c>
      <c r="C790" s="14" t="s">
        <v>2132</v>
      </c>
      <c r="D790" s="14" t="s">
        <v>2133</v>
      </c>
      <c r="E790" s="12" t="s">
        <v>34</v>
      </c>
      <c r="F790" s="15"/>
      <c r="G790" s="12">
        <v>900</v>
      </c>
    </row>
    <row r="791" ht="27" spans="1:8">
      <c r="A791" s="12"/>
      <c r="B791" s="13" t="s">
        <v>2134</v>
      </c>
      <c r="C791" s="13" t="s">
        <v>2135</v>
      </c>
      <c r="D791" s="14"/>
      <c r="E791" s="12" t="s">
        <v>34</v>
      </c>
      <c r="F791" s="15"/>
      <c r="G791" s="12">
        <v>180</v>
      </c>
      <c r="H791" s="3" t="s">
        <v>1492</v>
      </c>
    </row>
    <row r="792" ht="27" spans="1:7">
      <c r="A792" s="12">
        <v>39</v>
      </c>
      <c r="B792" s="13" t="s">
        <v>2136</v>
      </c>
      <c r="C792" s="14" t="s">
        <v>2137</v>
      </c>
      <c r="D792" s="14" t="s">
        <v>2138</v>
      </c>
      <c r="E792" s="12" t="s">
        <v>34</v>
      </c>
      <c r="F792" s="14"/>
      <c r="G792" s="12">
        <v>2340</v>
      </c>
    </row>
    <row r="793" ht="27" spans="1:8">
      <c r="A793" s="12"/>
      <c r="B793" s="13" t="s">
        <v>2139</v>
      </c>
      <c r="C793" s="13" t="s">
        <v>2140</v>
      </c>
      <c r="D793" s="14"/>
      <c r="E793" s="12" t="s">
        <v>34</v>
      </c>
      <c r="F793" s="14"/>
      <c r="G793" s="12">
        <v>468</v>
      </c>
      <c r="H793" s="3" t="s">
        <v>1492</v>
      </c>
    </row>
    <row r="794" ht="27" spans="1:7">
      <c r="A794" s="12">
        <v>40</v>
      </c>
      <c r="B794" s="13" t="s">
        <v>2141</v>
      </c>
      <c r="C794" s="14" t="s">
        <v>2142</v>
      </c>
      <c r="D794" s="14" t="s">
        <v>2143</v>
      </c>
      <c r="E794" s="12" t="s">
        <v>34</v>
      </c>
      <c r="F794" s="15" t="s">
        <v>2144</v>
      </c>
      <c r="G794" s="12">
        <v>980</v>
      </c>
    </row>
    <row r="795" ht="27" spans="1:8">
      <c r="A795" s="12"/>
      <c r="B795" s="13" t="s">
        <v>2145</v>
      </c>
      <c r="C795" s="13" t="s">
        <v>2146</v>
      </c>
      <c r="D795" s="14"/>
      <c r="E795" s="12" t="s">
        <v>34</v>
      </c>
      <c r="F795" s="15"/>
      <c r="G795" s="12">
        <v>196</v>
      </c>
      <c r="H795" s="3" t="s">
        <v>1492</v>
      </c>
    </row>
    <row r="796" ht="27" spans="1:7">
      <c r="A796" s="12">
        <v>41</v>
      </c>
      <c r="B796" s="13" t="s">
        <v>2147</v>
      </c>
      <c r="C796" s="14" t="s">
        <v>2148</v>
      </c>
      <c r="D796" s="14" t="s">
        <v>2149</v>
      </c>
      <c r="E796" s="12" t="s">
        <v>34</v>
      </c>
      <c r="F796" s="15" t="s">
        <v>2150</v>
      </c>
      <c r="G796" s="12">
        <v>440</v>
      </c>
    </row>
    <row r="797" ht="27" spans="1:8">
      <c r="A797" s="12"/>
      <c r="B797" s="13" t="s">
        <v>2151</v>
      </c>
      <c r="C797" s="13" t="s">
        <v>2152</v>
      </c>
      <c r="D797" s="14"/>
      <c r="E797" s="12" t="s">
        <v>34</v>
      </c>
      <c r="F797" s="15"/>
      <c r="G797" s="12">
        <v>88</v>
      </c>
      <c r="H797" s="3" t="s">
        <v>1492</v>
      </c>
    </row>
    <row r="798" ht="27" spans="1:7">
      <c r="A798" s="12">
        <v>42</v>
      </c>
      <c r="B798" s="13" t="s">
        <v>2153</v>
      </c>
      <c r="C798" s="14" t="s">
        <v>2154</v>
      </c>
      <c r="D798" s="14" t="s">
        <v>2155</v>
      </c>
      <c r="E798" s="12" t="s">
        <v>34</v>
      </c>
      <c r="F798" s="15" t="s">
        <v>2156</v>
      </c>
      <c r="G798" s="12">
        <v>2000</v>
      </c>
    </row>
    <row r="799" ht="27" spans="1:8">
      <c r="A799" s="12"/>
      <c r="B799" s="13" t="s">
        <v>2157</v>
      </c>
      <c r="C799" s="13" t="s">
        <v>2158</v>
      </c>
      <c r="D799" s="14"/>
      <c r="E799" s="12" t="s">
        <v>34</v>
      </c>
      <c r="F799" s="15"/>
      <c r="G799" s="12">
        <v>400</v>
      </c>
      <c r="H799" s="3" t="s">
        <v>1492</v>
      </c>
    </row>
    <row r="800" ht="27" spans="1:7">
      <c r="A800" s="12">
        <v>43</v>
      </c>
      <c r="B800" s="13" t="s">
        <v>2159</v>
      </c>
      <c r="C800" s="14" t="s">
        <v>2160</v>
      </c>
      <c r="D800" s="14" t="s">
        <v>2161</v>
      </c>
      <c r="E800" s="12" t="s">
        <v>34</v>
      </c>
      <c r="F800" s="14"/>
      <c r="G800" s="12">
        <v>1500</v>
      </c>
    </row>
    <row r="801" ht="27" spans="1:8">
      <c r="A801" s="12"/>
      <c r="B801" s="13" t="s">
        <v>2162</v>
      </c>
      <c r="C801" s="13" t="s">
        <v>2163</v>
      </c>
      <c r="D801" s="14"/>
      <c r="E801" s="12" t="s">
        <v>34</v>
      </c>
      <c r="F801" s="14"/>
      <c r="G801" s="12">
        <v>300</v>
      </c>
      <c r="H801" s="3" t="s">
        <v>1492</v>
      </c>
    </row>
    <row r="802" ht="27" spans="1:7">
      <c r="A802" s="12">
        <v>44</v>
      </c>
      <c r="B802" s="13" t="s">
        <v>2164</v>
      </c>
      <c r="C802" s="14" t="s">
        <v>2165</v>
      </c>
      <c r="D802" s="14" t="s">
        <v>2166</v>
      </c>
      <c r="E802" s="12" t="s">
        <v>34</v>
      </c>
      <c r="F802" s="14"/>
      <c r="G802" s="12">
        <v>840</v>
      </c>
    </row>
    <row r="803" ht="27" spans="1:8">
      <c r="A803" s="12"/>
      <c r="B803" s="13" t="s">
        <v>2167</v>
      </c>
      <c r="C803" s="13" t="s">
        <v>2168</v>
      </c>
      <c r="D803" s="14"/>
      <c r="E803" s="12" t="s">
        <v>34</v>
      </c>
      <c r="F803" s="14"/>
      <c r="G803" s="12">
        <v>168</v>
      </c>
      <c r="H803" s="3" t="s">
        <v>1492</v>
      </c>
    </row>
    <row r="804" ht="27" spans="1:7">
      <c r="A804" s="12">
        <v>45</v>
      </c>
      <c r="B804" s="13" t="s">
        <v>2169</v>
      </c>
      <c r="C804" s="14" t="s">
        <v>2170</v>
      </c>
      <c r="D804" s="14" t="s">
        <v>2171</v>
      </c>
      <c r="E804" s="12" t="s">
        <v>34</v>
      </c>
      <c r="F804" s="14"/>
      <c r="G804" s="12">
        <v>2520</v>
      </c>
    </row>
    <row r="805" ht="27" spans="1:8">
      <c r="A805" s="12"/>
      <c r="B805" s="13" t="s">
        <v>2172</v>
      </c>
      <c r="C805" s="13" t="s">
        <v>2173</v>
      </c>
      <c r="D805" s="14"/>
      <c r="E805" s="12" t="s">
        <v>34</v>
      </c>
      <c r="F805" s="14"/>
      <c r="G805" s="12">
        <v>504</v>
      </c>
      <c r="H805" s="3" t="s">
        <v>1492</v>
      </c>
    </row>
    <row r="806" ht="40.5" spans="1:7">
      <c r="A806" s="12">
        <v>46</v>
      </c>
      <c r="B806" s="13" t="s">
        <v>2174</v>
      </c>
      <c r="C806" s="14" t="s">
        <v>2175</v>
      </c>
      <c r="D806" s="14" t="s">
        <v>2176</v>
      </c>
      <c r="E806" s="12" t="s">
        <v>34</v>
      </c>
      <c r="F806" s="14"/>
      <c r="G806" s="12">
        <v>2600</v>
      </c>
    </row>
    <row r="807" ht="27" spans="1:8">
      <c r="A807" s="12"/>
      <c r="B807" s="13" t="s">
        <v>2177</v>
      </c>
      <c r="C807" s="13" t="s">
        <v>2178</v>
      </c>
      <c r="D807" s="14"/>
      <c r="E807" s="12" t="s">
        <v>34</v>
      </c>
      <c r="F807" s="14"/>
      <c r="G807" s="12">
        <v>520</v>
      </c>
      <c r="H807" s="3" t="s">
        <v>1492</v>
      </c>
    </row>
    <row r="808" ht="40.5" spans="1:7">
      <c r="A808" s="12">
        <v>47</v>
      </c>
      <c r="B808" s="13" t="s">
        <v>2179</v>
      </c>
      <c r="C808" s="14" t="s">
        <v>2180</v>
      </c>
      <c r="D808" s="14" t="s">
        <v>2181</v>
      </c>
      <c r="E808" s="12" t="s">
        <v>34</v>
      </c>
      <c r="F808" s="14"/>
      <c r="G808" s="12">
        <v>2410</v>
      </c>
    </row>
    <row r="809" ht="27" spans="1:8">
      <c r="A809" s="12"/>
      <c r="B809" s="13" t="s">
        <v>2182</v>
      </c>
      <c r="C809" s="13" t="s">
        <v>2183</v>
      </c>
      <c r="D809" s="14"/>
      <c r="E809" s="12" t="s">
        <v>34</v>
      </c>
      <c r="F809" s="14"/>
      <c r="G809" s="12">
        <v>482</v>
      </c>
      <c r="H809" s="3" t="s">
        <v>1492</v>
      </c>
    </row>
    <row r="810" ht="27" spans="1:7">
      <c r="A810" s="12">
        <v>48</v>
      </c>
      <c r="B810" s="13" t="s">
        <v>2184</v>
      </c>
      <c r="C810" s="14" t="s">
        <v>2185</v>
      </c>
      <c r="D810" s="14" t="s">
        <v>2186</v>
      </c>
      <c r="E810" s="12" t="s">
        <v>34</v>
      </c>
      <c r="F810" s="14"/>
      <c r="G810" s="12">
        <v>2050</v>
      </c>
    </row>
    <row r="811" ht="27" spans="1:8">
      <c r="A811" s="12"/>
      <c r="B811" s="13" t="s">
        <v>2187</v>
      </c>
      <c r="C811" s="13" t="s">
        <v>2188</v>
      </c>
      <c r="D811" s="14"/>
      <c r="E811" s="12" t="s">
        <v>34</v>
      </c>
      <c r="F811" s="14"/>
      <c r="G811" s="12">
        <v>410</v>
      </c>
      <c r="H811" s="3" t="s">
        <v>1492</v>
      </c>
    </row>
    <row r="812" ht="27" spans="1:7">
      <c r="A812" s="12"/>
      <c r="B812" s="13" t="s">
        <v>2189</v>
      </c>
      <c r="C812" s="14" t="s">
        <v>2190</v>
      </c>
      <c r="D812" s="14"/>
      <c r="E812" s="12" t="s">
        <v>34</v>
      </c>
      <c r="F812" s="14"/>
      <c r="G812" s="12">
        <f>G810*0.3</f>
        <v>615</v>
      </c>
    </row>
    <row r="813" ht="27" spans="1:7">
      <c r="A813" s="12">
        <v>49</v>
      </c>
      <c r="B813" s="13" t="s">
        <v>2191</v>
      </c>
      <c r="C813" s="14" t="s">
        <v>2192</v>
      </c>
      <c r="D813" s="14" t="s">
        <v>2193</v>
      </c>
      <c r="E813" s="12" t="s">
        <v>34</v>
      </c>
      <c r="F813" s="14"/>
      <c r="G813" s="12">
        <v>750</v>
      </c>
    </row>
    <row r="814" ht="27" spans="1:8">
      <c r="A814" s="12"/>
      <c r="B814" s="13" t="s">
        <v>2194</v>
      </c>
      <c r="C814" s="13" t="s">
        <v>2195</v>
      </c>
      <c r="D814" s="14"/>
      <c r="E814" s="12" t="s">
        <v>34</v>
      </c>
      <c r="F814" s="14"/>
      <c r="G814" s="12">
        <v>150</v>
      </c>
      <c r="H814" s="3" t="s">
        <v>1492</v>
      </c>
    </row>
    <row r="815" ht="27" spans="1:7">
      <c r="A815" s="12">
        <v>50</v>
      </c>
      <c r="B815" s="13" t="s">
        <v>2196</v>
      </c>
      <c r="C815" s="14" t="s">
        <v>2197</v>
      </c>
      <c r="D815" s="14" t="s">
        <v>2198</v>
      </c>
      <c r="E815" s="12" t="s">
        <v>34</v>
      </c>
      <c r="F815" s="14"/>
      <c r="G815" s="12">
        <v>1800</v>
      </c>
    </row>
    <row r="816" ht="27" spans="1:8">
      <c r="A816" s="12"/>
      <c r="B816" s="13" t="s">
        <v>2199</v>
      </c>
      <c r="C816" s="13" t="s">
        <v>2200</v>
      </c>
      <c r="D816" s="14"/>
      <c r="E816" s="12" t="s">
        <v>34</v>
      </c>
      <c r="F816" s="14"/>
      <c r="G816" s="12">
        <v>360</v>
      </c>
      <c r="H816" s="3" t="s">
        <v>1492</v>
      </c>
    </row>
    <row r="817" ht="27" spans="1:7">
      <c r="A817" s="12">
        <v>51</v>
      </c>
      <c r="B817" s="13" t="s">
        <v>2201</v>
      </c>
      <c r="C817" s="14" t="s">
        <v>2202</v>
      </c>
      <c r="D817" s="14" t="s">
        <v>2203</v>
      </c>
      <c r="E817" s="12" t="s">
        <v>34</v>
      </c>
      <c r="F817" s="14"/>
      <c r="G817" s="12">
        <v>900</v>
      </c>
    </row>
    <row r="818" ht="27" spans="1:8">
      <c r="A818" s="12"/>
      <c r="B818" s="13" t="s">
        <v>2204</v>
      </c>
      <c r="C818" s="13" t="s">
        <v>2205</v>
      </c>
      <c r="D818" s="14"/>
      <c r="E818" s="12" t="s">
        <v>34</v>
      </c>
      <c r="F818" s="14"/>
      <c r="G818" s="12">
        <v>180</v>
      </c>
      <c r="H818" s="3" t="s">
        <v>1492</v>
      </c>
    </row>
    <row r="819" ht="40.5" spans="1:7">
      <c r="A819" s="12">
        <v>52</v>
      </c>
      <c r="B819" s="13" t="s">
        <v>2206</v>
      </c>
      <c r="C819" s="14" t="s">
        <v>2207</v>
      </c>
      <c r="D819" s="14" t="s">
        <v>2208</v>
      </c>
      <c r="E819" s="12" t="s">
        <v>34</v>
      </c>
      <c r="F819" s="14"/>
      <c r="G819" s="12">
        <v>2200</v>
      </c>
    </row>
    <row r="820" ht="27" spans="1:8">
      <c r="A820" s="12"/>
      <c r="B820" s="13" t="s">
        <v>2209</v>
      </c>
      <c r="C820" s="13" t="s">
        <v>2210</v>
      </c>
      <c r="D820" s="14"/>
      <c r="E820" s="12" t="s">
        <v>34</v>
      </c>
      <c r="F820" s="14"/>
      <c r="G820" s="12">
        <v>440</v>
      </c>
      <c r="H820" s="3" t="s">
        <v>1492</v>
      </c>
    </row>
    <row r="821" ht="27" spans="1:7">
      <c r="A821" s="12">
        <v>53</v>
      </c>
      <c r="B821" s="13" t="s">
        <v>2211</v>
      </c>
      <c r="C821" s="14" t="s">
        <v>2212</v>
      </c>
      <c r="D821" s="14" t="s">
        <v>2213</v>
      </c>
      <c r="E821" s="12" t="s">
        <v>34</v>
      </c>
      <c r="F821" s="14"/>
      <c r="G821" s="12">
        <v>1520</v>
      </c>
    </row>
    <row r="822" ht="27" spans="1:8">
      <c r="A822" s="12"/>
      <c r="B822" s="13" t="s">
        <v>2214</v>
      </c>
      <c r="C822" s="13" t="s">
        <v>2215</v>
      </c>
      <c r="D822" s="14"/>
      <c r="E822" s="12" t="s">
        <v>34</v>
      </c>
      <c r="F822" s="14"/>
      <c r="G822" s="12">
        <v>304</v>
      </c>
      <c r="H822" s="3" t="s">
        <v>1492</v>
      </c>
    </row>
    <row r="823" ht="40.5" spans="1:7">
      <c r="A823" s="12">
        <v>54</v>
      </c>
      <c r="B823" s="13" t="s">
        <v>2216</v>
      </c>
      <c r="C823" s="14" t="s">
        <v>2217</v>
      </c>
      <c r="D823" s="14" t="s">
        <v>2218</v>
      </c>
      <c r="E823" s="12" t="s">
        <v>34</v>
      </c>
      <c r="F823" s="14"/>
      <c r="G823" s="12">
        <v>1993</v>
      </c>
    </row>
    <row r="824" ht="27" spans="1:8">
      <c r="A824" s="12"/>
      <c r="B824" s="13" t="s">
        <v>2219</v>
      </c>
      <c r="C824" s="13" t="s">
        <v>2220</v>
      </c>
      <c r="D824" s="14"/>
      <c r="E824" s="12" t="s">
        <v>34</v>
      </c>
      <c r="F824" s="14"/>
      <c r="G824" s="12">
        <v>398</v>
      </c>
      <c r="H824" s="3" t="s">
        <v>1492</v>
      </c>
    </row>
    <row r="825" ht="27" spans="1:7">
      <c r="A825" s="12">
        <v>55</v>
      </c>
      <c r="B825" s="13" t="s">
        <v>2221</v>
      </c>
      <c r="C825" s="14" t="s">
        <v>2222</v>
      </c>
      <c r="D825" s="14" t="s">
        <v>2223</v>
      </c>
      <c r="E825" s="12" t="s">
        <v>34</v>
      </c>
      <c r="F825" s="14"/>
      <c r="G825" s="12">
        <v>2400</v>
      </c>
    </row>
    <row r="826" ht="27" spans="1:8">
      <c r="A826" s="12"/>
      <c r="B826" s="13" t="s">
        <v>2224</v>
      </c>
      <c r="C826" s="13" t="s">
        <v>2225</v>
      </c>
      <c r="D826" s="14"/>
      <c r="E826" s="12" t="s">
        <v>34</v>
      </c>
      <c r="F826" s="14"/>
      <c r="G826" s="12">
        <v>480</v>
      </c>
      <c r="H826" s="3" t="s">
        <v>1492</v>
      </c>
    </row>
    <row r="827" ht="27" spans="1:7">
      <c r="A827" s="12">
        <v>56</v>
      </c>
      <c r="B827" s="13" t="s">
        <v>2226</v>
      </c>
      <c r="C827" s="14" t="s">
        <v>2227</v>
      </c>
      <c r="D827" s="14" t="s">
        <v>2228</v>
      </c>
      <c r="E827" s="12" t="s">
        <v>34</v>
      </c>
      <c r="F827" s="14"/>
      <c r="G827" s="12">
        <v>2400</v>
      </c>
    </row>
    <row r="828" ht="27" spans="1:8">
      <c r="A828" s="12"/>
      <c r="B828" s="13" t="s">
        <v>2229</v>
      </c>
      <c r="C828" s="13" t="s">
        <v>2230</v>
      </c>
      <c r="D828" s="14"/>
      <c r="E828" s="12" t="s">
        <v>34</v>
      </c>
      <c r="F828" s="14"/>
      <c r="G828" s="12">
        <v>480</v>
      </c>
      <c r="H828" s="3" t="s">
        <v>1492</v>
      </c>
    </row>
    <row r="829" ht="27" spans="1:7">
      <c r="A829" s="12">
        <v>57</v>
      </c>
      <c r="B829" s="13" t="s">
        <v>2231</v>
      </c>
      <c r="C829" s="14" t="s">
        <v>2232</v>
      </c>
      <c r="D829" s="14" t="s">
        <v>2233</v>
      </c>
      <c r="E829" s="12" t="s">
        <v>34</v>
      </c>
      <c r="F829" s="14"/>
      <c r="G829" s="12">
        <v>1200</v>
      </c>
    </row>
    <row r="830" ht="27" spans="1:8">
      <c r="A830" s="12"/>
      <c r="B830" s="13" t="s">
        <v>2234</v>
      </c>
      <c r="C830" s="13" t="s">
        <v>2235</v>
      </c>
      <c r="D830" s="14"/>
      <c r="E830" s="12" t="s">
        <v>34</v>
      </c>
      <c r="F830" s="14"/>
      <c r="G830" s="12">
        <v>240</v>
      </c>
      <c r="H830" s="3" t="s">
        <v>1492</v>
      </c>
    </row>
    <row r="831" ht="40.5" spans="1:7">
      <c r="A831" s="12">
        <v>58</v>
      </c>
      <c r="B831" s="13" t="s">
        <v>2236</v>
      </c>
      <c r="C831" s="14" t="s">
        <v>2237</v>
      </c>
      <c r="D831" s="14" t="s">
        <v>2238</v>
      </c>
      <c r="E831" s="12" t="s">
        <v>34</v>
      </c>
      <c r="F831" s="14"/>
      <c r="G831" s="12">
        <v>3710</v>
      </c>
    </row>
    <row r="832" ht="27" spans="1:8">
      <c r="A832" s="12"/>
      <c r="B832" s="13" t="s">
        <v>2239</v>
      </c>
      <c r="C832" s="13" t="s">
        <v>2240</v>
      </c>
      <c r="D832" s="14"/>
      <c r="E832" s="12" t="s">
        <v>34</v>
      </c>
      <c r="F832" s="14"/>
      <c r="G832" s="12">
        <v>742</v>
      </c>
      <c r="H832" s="3" t="s">
        <v>1492</v>
      </c>
    </row>
    <row r="833" ht="27" spans="1:7">
      <c r="A833" s="15"/>
      <c r="B833" s="13" t="s">
        <v>2241</v>
      </c>
      <c r="C833" s="14" t="s">
        <v>2242</v>
      </c>
      <c r="D833" s="14"/>
      <c r="E833" s="12" t="s">
        <v>34</v>
      </c>
      <c r="F833" s="14"/>
      <c r="G833" s="12">
        <f>G831*0.3</f>
        <v>1113</v>
      </c>
    </row>
    <row r="834" ht="27" spans="1:7">
      <c r="A834" s="12">
        <v>59</v>
      </c>
      <c r="B834" s="13" t="s">
        <v>2243</v>
      </c>
      <c r="C834" s="14" t="s">
        <v>2244</v>
      </c>
      <c r="D834" s="14" t="s">
        <v>2245</v>
      </c>
      <c r="E834" s="12" t="s">
        <v>34</v>
      </c>
      <c r="F834" s="14"/>
      <c r="G834" s="12">
        <v>1855</v>
      </c>
    </row>
    <row r="835" ht="27" spans="1:8">
      <c r="A835" s="12"/>
      <c r="B835" s="13" t="s">
        <v>2246</v>
      </c>
      <c r="C835" s="13" t="s">
        <v>2247</v>
      </c>
      <c r="D835" s="14"/>
      <c r="E835" s="12" t="s">
        <v>34</v>
      </c>
      <c r="F835" s="14"/>
      <c r="G835" s="12">
        <v>371</v>
      </c>
      <c r="H835" s="3" t="s">
        <v>1492</v>
      </c>
    </row>
    <row r="836" ht="40.5" spans="1:7">
      <c r="A836" s="12">
        <v>60</v>
      </c>
      <c r="B836" s="13" t="s">
        <v>2248</v>
      </c>
      <c r="C836" s="14" t="s">
        <v>2249</v>
      </c>
      <c r="D836" s="14" t="s">
        <v>2250</v>
      </c>
      <c r="E836" s="12" t="s">
        <v>34</v>
      </c>
      <c r="F836" s="14"/>
      <c r="G836" s="12">
        <v>3210</v>
      </c>
    </row>
    <row r="837" ht="27" spans="1:8">
      <c r="A837" s="12"/>
      <c r="B837" s="13" t="s">
        <v>2251</v>
      </c>
      <c r="C837" s="13" t="s">
        <v>2252</v>
      </c>
      <c r="D837" s="14"/>
      <c r="E837" s="12" t="s">
        <v>34</v>
      </c>
      <c r="F837" s="14"/>
      <c r="G837" s="12">
        <v>642</v>
      </c>
      <c r="H837" s="3" t="s">
        <v>1492</v>
      </c>
    </row>
    <row r="838" ht="27" spans="1:7">
      <c r="A838" s="12">
        <v>61</v>
      </c>
      <c r="B838" s="13" t="s">
        <v>2253</v>
      </c>
      <c r="C838" s="14" t="s">
        <v>2254</v>
      </c>
      <c r="D838" s="14" t="s">
        <v>2255</v>
      </c>
      <c r="E838" s="12" t="s">
        <v>34</v>
      </c>
      <c r="F838" s="14"/>
      <c r="G838" s="12">
        <v>3210</v>
      </c>
    </row>
    <row r="839" ht="27" spans="1:8">
      <c r="A839" s="12"/>
      <c r="B839" s="13" t="s">
        <v>2256</v>
      </c>
      <c r="C839" s="13" t="s">
        <v>2257</v>
      </c>
      <c r="D839" s="14"/>
      <c r="E839" s="12" t="s">
        <v>34</v>
      </c>
      <c r="F839" s="14"/>
      <c r="G839" s="12">
        <v>642</v>
      </c>
      <c r="H839" s="3" t="s">
        <v>1492</v>
      </c>
    </row>
    <row r="840" ht="40.5" spans="1:7">
      <c r="A840" s="12">
        <v>62</v>
      </c>
      <c r="B840" s="13" t="s">
        <v>2258</v>
      </c>
      <c r="C840" s="14" t="s">
        <v>2259</v>
      </c>
      <c r="D840" s="14" t="s">
        <v>2260</v>
      </c>
      <c r="E840" s="12" t="s">
        <v>34</v>
      </c>
      <c r="F840" s="14"/>
      <c r="G840" s="12">
        <v>3050</v>
      </c>
    </row>
    <row r="841" ht="27" spans="1:8">
      <c r="A841" s="12"/>
      <c r="B841" s="13" t="s">
        <v>2261</v>
      </c>
      <c r="C841" s="13" t="s">
        <v>2262</v>
      </c>
      <c r="D841" s="14"/>
      <c r="E841" s="12" t="s">
        <v>34</v>
      </c>
      <c r="F841" s="14"/>
      <c r="G841" s="12">
        <v>610</v>
      </c>
      <c r="H841" s="3" t="s">
        <v>1492</v>
      </c>
    </row>
    <row r="842" ht="27" spans="1:7">
      <c r="A842" s="12">
        <v>63</v>
      </c>
      <c r="B842" s="13" t="s">
        <v>2263</v>
      </c>
      <c r="C842" s="14" t="s">
        <v>2264</v>
      </c>
      <c r="D842" s="14" t="s">
        <v>2265</v>
      </c>
      <c r="E842" s="12" t="s">
        <v>34</v>
      </c>
      <c r="F842" s="14"/>
      <c r="G842" s="12">
        <v>1680</v>
      </c>
    </row>
    <row r="843" ht="27" spans="1:8">
      <c r="A843" s="12"/>
      <c r="B843" s="13" t="s">
        <v>2266</v>
      </c>
      <c r="C843" s="13" t="s">
        <v>2267</v>
      </c>
      <c r="D843" s="14"/>
      <c r="E843" s="12" t="s">
        <v>34</v>
      </c>
      <c r="F843" s="14"/>
      <c r="G843" s="12">
        <v>336</v>
      </c>
      <c r="H843" s="3" t="s">
        <v>1492</v>
      </c>
    </row>
    <row r="844" ht="40.5" spans="1:7">
      <c r="A844" s="12">
        <v>64</v>
      </c>
      <c r="B844" s="13" t="s">
        <v>2268</v>
      </c>
      <c r="C844" s="14" t="s">
        <v>2269</v>
      </c>
      <c r="D844" s="14" t="s">
        <v>2270</v>
      </c>
      <c r="E844" s="12" t="s">
        <v>34</v>
      </c>
      <c r="F844" s="14"/>
      <c r="G844" s="12">
        <v>2780</v>
      </c>
    </row>
    <row r="845" ht="27" spans="1:8">
      <c r="A845" s="12"/>
      <c r="B845" s="13" t="s">
        <v>2271</v>
      </c>
      <c r="C845" s="13" t="s">
        <v>2272</v>
      </c>
      <c r="D845" s="14"/>
      <c r="E845" s="12" t="s">
        <v>34</v>
      </c>
      <c r="F845" s="14"/>
      <c r="G845" s="12">
        <v>556</v>
      </c>
      <c r="H845" s="3" t="s">
        <v>1492</v>
      </c>
    </row>
    <row r="846" ht="27" spans="1:7">
      <c r="A846" s="12">
        <v>65</v>
      </c>
      <c r="B846" s="13" t="s">
        <v>2273</v>
      </c>
      <c r="C846" s="14" t="s">
        <v>2274</v>
      </c>
      <c r="D846" s="15" t="s">
        <v>2275</v>
      </c>
      <c r="E846" s="12" t="s">
        <v>34</v>
      </c>
      <c r="F846" s="14"/>
      <c r="G846" s="12">
        <v>1890</v>
      </c>
    </row>
    <row r="847" ht="27" spans="1:8">
      <c r="A847" s="12"/>
      <c r="B847" s="13" t="s">
        <v>2276</v>
      </c>
      <c r="C847" s="13" t="s">
        <v>2277</v>
      </c>
      <c r="D847" s="15"/>
      <c r="E847" s="12" t="s">
        <v>34</v>
      </c>
      <c r="F847" s="14"/>
      <c r="G847" s="12">
        <v>378</v>
      </c>
      <c r="H847" s="3" t="s">
        <v>1492</v>
      </c>
    </row>
    <row r="848" ht="27" spans="1:7">
      <c r="A848" s="12">
        <v>66</v>
      </c>
      <c r="B848" s="13" t="s">
        <v>2278</v>
      </c>
      <c r="C848" s="14" t="s">
        <v>2279</v>
      </c>
      <c r="D848" s="15" t="s">
        <v>2280</v>
      </c>
      <c r="E848" s="12" t="s">
        <v>34</v>
      </c>
      <c r="F848" s="14"/>
      <c r="G848" s="12">
        <v>1440</v>
      </c>
    </row>
    <row r="849" ht="27" spans="1:8">
      <c r="A849" s="12"/>
      <c r="B849" s="13" t="s">
        <v>2281</v>
      </c>
      <c r="C849" s="13" t="s">
        <v>2282</v>
      </c>
      <c r="D849" s="15"/>
      <c r="E849" s="12" t="s">
        <v>34</v>
      </c>
      <c r="F849" s="14"/>
      <c r="G849" s="12">
        <v>288</v>
      </c>
      <c r="H849" s="3" t="s">
        <v>1492</v>
      </c>
    </row>
    <row r="850" ht="27" spans="1:7">
      <c r="A850" s="12">
        <v>67</v>
      </c>
      <c r="B850" s="13" t="s">
        <v>2283</v>
      </c>
      <c r="C850" s="14" t="s">
        <v>2284</v>
      </c>
      <c r="D850" s="14" t="s">
        <v>2285</v>
      </c>
      <c r="E850" s="12" t="s">
        <v>34</v>
      </c>
      <c r="F850" s="14"/>
      <c r="G850" s="12">
        <v>4270</v>
      </c>
    </row>
    <row r="851" ht="27" spans="1:8">
      <c r="A851" s="12"/>
      <c r="B851" s="13" t="s">
        <v>2286</v>
      </c>
      <c r="C851" s="13" t="s">
        <v>2287</v>
      </c>
      <c r="D851" s="14"/>
      <c r="E851" s="12" t="s">
        <v>34</v>
      </c>
      <c r="F851" s="14"/>
      <c r="G851" s="12">
        <v>854</v>
      </c>
      <c r="H851" s="3" t="s">
        <v>1492</v>
      </c>
    </row>
    <row r="852" ht="27" spans="1:7">
      <c r="A852" s="12">
        <v>68</v>
      </c>
      <c r="B852" s="13" t="s">
        <v>2288</v>
      </c>
      <c r="C852" s="14" t="s">
        <v>2289</v>
      </c>
      <c r="D852" s="14" t="s">
        <v>2290</v>
      </c>
      <c r="E852" s="12" t="s">
        <v>34</v>
      </c>
      <c r="F852" s="14"/>
      <c r="G852" s="12">
        <v>1680</v>
      </c>
    </row>
    <row r="853" ht="27" spans="1:8">
      <c r="A853" s="12"/>
      <c r="B853" s="13" t="s">
        <v>2291</v>
      </c>
      <c r="C853" s="13" t="s">
        <v>2292</v>
      </c>
      <c r="D853" s="14"/>
      <c r="E853" s="12" t="s">
        <v>34</v>
      </c>
      <c r="F853" s="14"/>
      <c r="G853" s="12">
        <v>336</v>
      </c>
      <c r="H853" s="3" t="s">
        <v>1492</v>
      </c>
    </row>
    <row r="854" ht="27" spans="1:7">
      <c r="A854" s="12">
        <v>69</v>
      </c>
      <c r="B854" s="13" t="s">
        <v>2293</v>
      </c>
      <c r="C854" s="14" t="s">
        <v>2294</v>
      </c>
      <c r="D854" s="14" t="s">
        <v>2295</v>
      </c>
      <c r="E854" s="12" t="s">
        <v>34</v>
      </c>
      <c r="F854" s="14"/>
      <c r="G854" s="12">
        <v>3336</v>
      </c>
    </row>
    <row r="855" ht="27" spans="1:8">
      <c r="A855" s="12"/>
      <c r="B855" s="13" t="s">
        <v>2296</v>
      </c>
      <c r="C855" s="13" t="s">
        <v>2297</v>
      </c>
      <c r="D855" s="14"/>
      <c r="E855" s="12" t="s">
        <v>34</v>
      </c>
      <c r="F855" s="14"/>
      <c r="G855" s="12">
        <v>667</v>
      </c>
      <c r="H855" s="3" t="s">
        <v>1492</v>
      </c>
    </row>
    <row r="856" ht="27" spans="1:7">
      <c r="A856" s="15"/>
      <c r="B856" s="13" t="s">
        <v>2298</v>
      </c>
      <c r="C856" s="15" t="s">
        <v>2299</v>
      </c>
      <c r="D856" s="14"/>
      <c r="E856" s="12" t="s">
        <v>34</v>
      </c>
      <c r="F856" s="14"/>
      <c r="G856" s="12">
        <v>1000</v>
      </c>
    </row>
    <row r="857" ht="27" spans="1:7">
      <c r="A857" s="12">
        <v>70</v>
      </c>
      <c r="B857" s="13" t="s">
        <v>2300</v>
      </c>
      <c r="C857" s="14" t="s">
        <v>2301</v>
      </c>
      <c r="D857" s="14" t="s">
        <v>2302</v>
      </c>
      <c r="E857" s="12" t="s">
        <v>34</v>
      </c>
      <c r="F857" s="14"/>
      <c r="G857" s="12">
        <v>3450</v>
      </c>
    </row>
    <row r="858" ht="27" spans="1:8">
      <c r="A858" s="12"/>
      <c r="B858" s="13" t="s">
        <v>2303</v>
      </c>
      <c r="C858" s="13" t="s">
        <v>2304</v>
      </c>
      <c r="D858" s="14"/>
      <c r="E858" s="12" t="s">
        <v>34</v>
      </c>
      <c r="F858" s="14"/>
      <c r="G858" s="12">
        <v>690</v>
      </c>
      <c r="H858" s="3" t="s">
        <v>1492</v>
      </c>
    </row>
    <row r="859" ht="27" spans="1:7">
      <c r="A859" s="15"/>
      <c r="B859" s="13" t="s">
        <v>2305</v>
      </c>
      <c r="C859" s="15" t="s">
        <v>2306</v>
      </c>
      <c r="D859" s="14"/>
      <c r="E859" s="12" t="s">
        <v>34</v>
      </c>
      <c r="F859" s="14"/>
      <c r="G859" s="12">
        <f>G857*0.3</f>
        <v>1035</v>
      </c>
    </row>
    <row r="860" ht="27" spans="1:7">
      <c r="A860" s="12">
        <v>71</v>
      </c>
      <c r="B860" s="13" t="s">
        <v>2307</v>
      </c>
      <c r="C860" s="14" t="s">
        <v>2308</v>
      </c>
      <c r="D860" s="14" t="s">
        <v>2309</v>
      </c>
      <c r="E860" s="12" t="s">
        <v>34</v>
      </c>
      <c r="F860" s="14"/>
      <c r="G860" s="12">
        <v>4000</v>
      </c>
    </row>
    <row r="861" ht="27" spans="1:8">
      <c r="A861" s="12"/>
      <c r="B861" s="13" t="s">
        <v>2310</v>
      </c>
      <c r="C861" s="13" t="s">
        <v>2311</v>
      </c>
      <c r="D861" s="14"/>
      <c r="E861" s="12" t="s">
        <v>34</v>
      </c>
      <c r="F861" s="14"/>
      <c r="G861" s="12">
        <v>800</v>
      </c>
      <c r="H861" s="3" t="s">
        <v>1492</v>
      </c>
    </row>
    <row r="862" ht="40.5" spans="1:7">
      <c r="A862" s="12">
        <v>72</v>
      </c>
      <c r="B862" s="13" t="s">
        <v>2312</v>
      </c>
      <c r="C862" s="14" t="s">
        <v>2313</v>
      </c>
      <c r="D862" s="14" t="s">
        <v>2314</v>
      </c>
      <c r="E862" s="12" t="s">
        <v>34</v>
      </c>
      <c r="F862" s="14"/>
      <c r="G862" s="12">
        <v>3760</v>
      </c>
    </row>
    <row r="863" ht="27" spans="1:8">
      <c r="A863" s="12"/>
      <c r="B863" s="13" t="s">
        <v>2315</v>
      </c>
      <c r="C863" s="13" t="s">
        <v>2316</v>
      </c>
      <c r="D863" s="14"/>
      <c r="E863" s="12" t="s">
        <v>34</v>
      </c>
      <c r="F863" s="14"/>
      <c r="G863" s="12">
        <v>752</v>
      </c>
      <c r="H863" s="3" t="s">
        <v>1492</v>
      </c>
    </row>
    <row r="864" ht="40.5" spans="1:7">
      <c r="A864" s="12">
        <v>73</v>
      </c>
      <c r="B864" s="13" t="s">
        <v>2317</v>
      </c>
      <c r="C864" s="14" t="s">
        <v>2318</v>
      </c>
      <c r="D864" s="14" t="s">
        <v>2319</v>
      </c>
      <c r="E864" s="12" t="s">
        <v>15</v>
      </c>
      <c r="F864" s="14"/>
      <c r="G864" s="12">
        <v>7300</v>
      </c>
    </row>
    <row r="865" ht="27" spans="1:8">
      <c r="A865" s="12"/>
      <c r="B865" s="13" t="s">
        <v>2320</v>
      </c>
      <c r="C865" s="13" t="s">
        <v>2321</v>
      </c>
      <c r="D865" s="14"/>
      <c r="E865" s="12" t="s">
        <v>15</v>
      </c>
      <c r="F865" s="14"/>
      <c r="G865" s="12">
        <v>1460</v>
      </c>
      <c r="H865" s="3" t="s">
        <v>1492</v>
      </c>
    </row>
    <row r="866" ht="27" spans="1:7">
      <c r="A866" s="44">
        <v>74</v>
      </c>
      <c r="B866" s="13" t="s">
        <v>2322</v>
      </c>
      <c r="C866" s="45" t="s">
        <v>2323</v>
      </c>
      <c r="D866" s="42" t="s">
        <v>2324</v>
      </c>
      <c r="E866" s="44" t="s">
        <v>15</v>
      </c>
      <c r="F866" s="42"/>
      <c r="G866" s="44">
        <v>8</v>
      </c>
    </row>
    <row r="867" ht="27" spans="1:7">
      <c r="A867" s="44">
        <v>75</v>
      </c>
      <c r="B867" s="13" t="s">
        <v>2325</v>
      </c>
      <c r="C867" s="45" t="s">
        <v>2326</v>
      </c>
      <c r="D867" s="42" t="s">
        <v>2327</v>
      </c>
      <c r="E867" s="44" t="s">
        <v>15</v>
      </c>
      <c r="F867" s="42"/>
      <c r="G867" s="44">
        <v>195</v>
      </c>
    </row>
    <row r="868" ht="27" spans="1:7">
      <c r="A868" s="44">
        <v>76</v>
      </c>
      <c r="B868" s="13" t="s">
        <v>2328</v>
      </c>
      <c r="C868" s="14" t="s">
        <v>2329</v>
      </c>
      <c r="D868" s="15" t="s">
        <v>2330</v>
      </c>
      <c r="E868" s="12" t="s">
        <v>15</v>
      </c>
      <c r="F868" s="15"/>
      <c r="G868" s="12">
        <v>58</v>
      </c>
    </row>
    <row r="869" ht="40.5" spans="1:7">
      <c r="A869" s="44">
        <v>77</v>
      </c>
      <c r="B869" s="13" t="s">
        <v>2331</v>
      </c>
      <c r="C869" s="14" t="s">
        <v>2332</v>
      </c>
      <c r="D869" s="15" t="s">
        <v>2333</v>
      </c>
      <c r="E869" s="12" t="s">
        <v>15</v>
      </c>
      <c r="F869" s="15"/>
      <c r="G869" s="12">
        <v>58</v>
      </c>
    </row>
    <row r="870" ht="27" spans="1:7">
      <c r="A870" s="44">
        <v>78</v>
      </c>
      <c r="B870" s="13" t="s">
        <v>2334</v>
      </c>
      <c r="C870" s="14" t="s">
        <v>2335</v>
      </c>
      <c r="D870" s="15" t="s">
        <v>2336</v>
      </c>
      <c r="E870" s="12" t="s">
        <v>15</v>
      </c>
      <c r="F870" s="15"/>
      <c r="G870" s="12">
        <v>18</v>
      </c>
    </row>
    <row r="871" ht="27" spans="1:7">
      <c r="A871" s="44">
        <v>79</v>
      </c>
      <c r="B871" s="13" t="s">
        <v>2337</v>
      </c>
      <c r="C871" s="14" t="s">
        <v>2338</v>
      </c>
      <c r="D871" s="15" t="s">
        <v>2339</v>
      </c>
      <c r="E871" s="12" t="s">
        <v>15</v>
      </c>
      <c r="F871" s="15"/>
      <c r="G871" s="12">
        <v>25.5</v>
      </c>
    </row>
    <row r="872" ht="40.5" spans="1:7">
      <c r="A872" s="44">
        <v>80</v>
      </c>
      <c r="B872" s="13" t="s">
        <v>2340</v>
      </c>
      <c r="C872" s="14" t="s">
        <v>2341</v>
      </c>
      <c r="D872" s="15" t="s">
        <v>2342</v>
      </c>
      <c r="E872" s="12" t="s">
        <v>15</v>
      </c>
      <c r="F872" s="15"/>
      <c r="G872" s="12">
        <v>25.5</v>
      </c>
    </row>
    <row r="873" ht="27" spans="1:7">
      <c r="A873" s="44">
        <v>81</v>
      </c>
      <c r="B873" s="13" t="s">
        <v>2343</v>
      </c>
      <c r="C873" s="14" t="s">
        <v>2344</v>
      </c>
      <c r="D873" s="15" t="s">
        <v>2345</v>
      </c>
      <c r="E873" s="12" t="s">
        <v>34</v>
      </c>
      <c r="F873" s="15" t="s">
        <v>2346</v>
      </c>
      <c r="G873" s="12">
        <v>93</v>
      </c>
    </row>
    <row r="874" ht="27" spans="1:7">
      <c r="A874" s="44"/>
      <c r="B874" s="13" t="s">
        <v>2347</v>
      </c>
      <c r="C874" s="15" t="s">
        <v>2348</v>
      </c>
      <c r="D874" s="14"/>
      <c r="E874" s="12" t="s">
        <v>34</v>
      </c>
      <c r="F874" s="15" t="s">
        <v>2346</v>
      </c>
      <c r="G874" s="12">
        <v>18</v>
      </c>
    </row>
    <row r="875" ht="40.5" spans="1:7">
      <c r="A875" s="44">
        <v>82</v>
      </c>
      <c r="B875" s="13" t="s">
        <v>2349</v>
      </c>
      <c r="C875" s="14" t="s">
        <v>2350</v>
      </c>
      <c r="D875" s="15" t="s">
        <v>2351</v>
      </c>
      <c r="E875" s="12" t="s">
        <v>34</v>
      </c>
      <c r="F875" s="15" t="s">
        <v>2346</v>
      </c>
      <c r="G875" s="12">
        <v>1480</v>
      </c>
    </row>
    <row r="876" s="3" customFormat="true" ht="27" spans="1:8">
      <c r="A876" s="44"/>
      <c r="B876" s="13" t="s">
        <v>2352</v>
      </c>
      <c r="C876" s="13" t="s">
        <v>2353</v>
      </c>
      <c r="D876" s="15"/>
      <c r="E876" s="12" t="s">
        <v>34</v>
      </c>
      <c r="F876" s="15"/>
      <c r="G876" s="12">
        <v>296</v>
      </c>
      <c r="H876" s="3" t="s">
        <v>1492</v>
      </c>
    </row>
    <row r="877" ht="27" spans="1:7">
      <c r="A877" s="44">
        <v>83</v>
      </c>
      <c r="B877" s="13" t="s">
        <v>2354</v>
      </c>
      <c r="C877" s="45" t="s">
        <v>2355</v>
      </c>
      <c r="D877" s="42" t="s">
        <v>2356</v>
      </c>
      <c r="E877" s="44" t="s">
        <v>34</v>
      </c>
      <c r="F877" s="42" t="s">
        <v>2357</v>
      </c>
      <c r="G877" s="44">
        <v>125</v>
      </c>
    </row>
    <row r="878" ht="40.5" spans="1:7">
      <c r="A878" s="44">
        <v>84</v>
      </c>
      <c r="B878" s="13" t="s">
        <v>2358</v>
      </c>
      <c r="C878" s="45" t="s">
        <v>2359</v>
      </c>
      <c r="D878" s="42" t="s">
        <v>2360</v>
      </c>
      <c r="E878" s="44" t="s">
        <v>34</v>
      </c>
      <c r="F878" s="42" t="s">
        <v>2346</v>
      </c>
      <c r="G878" s="44">
        <v>13.3</v>
      </c>
    </row>
    <row r="879" ht="40.5" spans="1:7">
      <c r="A879" s="44">
        <v>85</v>
      </c>
      <c r="B879" s="13" t="s">
        <v>2361</v>
      </c>
      <c r="C879" s="45" t="s">
        <v>2362</v>
      </c>
      <c r="D879" s="42" t="s">
        <v>2363</v>
      </c>
      <c r="E879" s="44" t="s">
        <v>34</v>
      </c>
      <c r="F879" s="42"/>
      <c r="G879" s="44">
        <v>100</v>
      </c>
    </row>
    <row r="880" ht="27" spans="1:7">
      <c r="A880" s="17"/>
      <c r="B880" s="13" t="s">
        <v>2364</v>
      </c>
      <c r="C880" s="15" t="s">
        <v>2365</v>
      </c>
      <c r="D880" s="14"/>
      <c r="E880" s="44" t="s">
        <v>34</v>
      </c>
      <c r="F880" s="45"/>
      <c r="G880" s="44">
        <f t="shared" ref="G880:G885" si="27">G879*0.2</f>
        <v>20</v>
      </c>
    </row>
    <row r="881" ht="40.5" spans="1:7">
      <c r="A881" s="44">
        <v>86</v>
      </c>
      <c r="B881" s="13" t="s">
        <v>2366</v>
      </c>
      <c r="C881" s="45" t="s">
        <v>2367</v>
      </c>
      <c r="D881" s="42" t="s">
        <v>2368</v>
      </c>
      <c r="E881" s="44" t="s">
        <v>15</v>
      </c>
      <c r="F881" s="14" t="s">
        <v>2040</v>
      </c>
      <c r="G881" s="12">
        <v>78</v>
      </c>
    </row>
    <row r="882" ht="27" spans="1:7">
      <c r="A882" s="44"/>
      <c r="B882" s="13" t="s">
        <v>2369</v>
      </c>
      <c r="C882" s="15" t="s">
        <v>2370</v>
      </c>
      <c r="D882" s="14"/>
      <c r="E882" s="12" t="s">
        <v>15</v>
      </c>
      <c r="F882" s="14"/>
      <c r="G882" s="12">
        <f t="shared" si="27"/>
        <v>15.6</v>
      </c>
    </row>
    <row r="883" ht="27" spans="1:7">
      <c r="A883" s="17"/>
      <c r="B883" s="13" t="s">
        <v>2371</v>
      </c>
      <c r="C883" s="15" t="s">
        <v>2372</v>
      </c>
      <c r="D883" s="14"/>
      <c r="E883" s="12" t="s">
        <v>15</v>
      </c>
      <c r="F883" s="14"/>
      <c r="G883" s="12">
        <f>G881*0.3</f>
        <v>23.4</v>
      </c>
    </row>
    <row r="884" ht="40.5" spans="1:7">
      <c r="A884" s="44">
        <v>87</v>
      </c>
      <c r="B884" s="13" t="s">
        <v>2373</v>
      </c>
      <c r="C884" s="14" t="s">
        <v>2374</v>
      </c>
      <c r="D884" s="14" t="s">
        <v>2375</v>
      </c>
      <c r="E884" s="44" t="s">
        <v>15</v>
      </c>
      <c r="F884" s="14" t="s">
        <v>2376</v>
      </c>
      <c r="G884" s="12">
        <v>120</v>
      </c>
    </row>
    <row r="885" ht="27" spans="1:7">
      <c r="A885" s="44"/>
      <c r="B885" s="13" t="s">
        <v>2377</v>
      </c>
      <c r="C885" s="15" t="s">
        <v>2378</v>
      </c>
      <c r="D885" s="14"/>
      <c r="E885" s="12" t="s">
        <v>15</v>
      </c>
      <c r="F885" s="14"/>
      <c r="G885" s="12">
        <f t="shared" si="27"/>
        <v>24</v>
      </c>
    </row>
    <row r="886" ht="27" spans="1:7">
      <c r="A886" s="44">
        <v>88</v>
      </c>
      <c r="B886" s="13" t="s">
        <v>2379</v>
      </c>
      <c r="C886" s="14" t="s">
        <v>2380</v>
      </c>
      <c r="D886" s="15" t="s">
        <v>2381</v>
      </c>
      <c r="E886" s="44" t="s">
        <v>2382</v>
      </c>
      <c r="F886" s="42"/>
      <c r="G886" s="44">
        <v>1061</v>
      </c>
    </row>
    <row r="887" ht="27" spans="1:8">
      <c r="A887" s="44"/>
      <c r="B887" s="13" t="s">
        <v>2383</v>
      </c>
      <c r="C887" s="13" t="s">
        <v>2384</v>
      </c>
      <c r="D887" s="15"/>
      <c r="E887" s="44" t="s">
        <v>2382</v>
      </c>
      <c r="F887" s="42"/>
      <c r="G887" s="44">
        <v>212</v>
      </c>
      <c r="H887" s="3" t="s">
        <v>1492</v>
      </c>
    </row>
    <row r="888" ht="40.5" spans="1:7">
      <c r="A888" s="44">
        <v>89</v>
      </c>
      <c r="B888" s="13" t="s">
        <v>2385</v>
      </c>
      <c r="C888" s="14" t="s">
        <v>2386</v>
      </c>
      <c r="D888" s="15" t="s">
        <v>2387</v>
      </c>
      <c r="E888" s="12" t="s">
        <v>15</v>
      </c>
      <c r="F888" s="15" t="s">
        <v>2388</v>
      </c>
      <c r="G888" s="12">
        <v>2030</v>
      </c>
    </row>
    <row r="889" ht="27" spans="1:8">
      <c r="A889" s="44"/>
      <c r="B889" s="13" t="s">
        <v>2389</v>
      </c>
      <c r="C889" s="13" t="s">
        <v>2390</v>
      </c>
      <c r="D889" s="15"/>
      <c r="E889" s="12" t="s">
        <v>15</v>
      </c>
      <c r="F889" s="15"/>
      <c r="G889" s="12">
        <v>406</v>
      </c>
      <c r="H889" s="3" t="s">
        <v>1492</v>
      </c>
    </row>
    <row r="890" ht="27" spans="1:7">
      <c r="A890" s="44">
        <v>90</v>
      </c>
      <c r="B890" s="13" t="s">
        <v>2391</v>
      </c>
      <c r="C890" s="14" t="s">
        <v>2392</v>
      </c>
      <c r="D890" s="15" t="s">
        <v>2393</v>
      </c>
      <c r="E890" s="12" t="s">
        <v>15</v>
      </c>
      <c r="F890" s="46"/>
      <c r="G890" s="12">
        <v>3200</v>
      </c>
    </row>
    <row r="891" ht="27" spans="1:8">
      <c r="A891" s="44"/>
      <c r="B891" s="13" t="s">
        <v>2394</v>
      </c>
      <c r="C891" s="13" t="s">
        <v>2395</v>
      </c>
      <c r="D891" s="15"/>
      <c r="E891" s="12" t="s">
        <v>15</v>
      </c>
      <c r="F891" s="46"/>
      <c r="G891" s="12">
        <v>640</v>
      </c>
      <c r="H891" s="3" t="s">
        <v>1492</v>
      </c>
    </row>
    <row r="892" ht="40.5" spans="1:7">
      <c r="A892" s="44">
        <v>91</v>
      </c>
      <c r="B892" s="13" t="s">
        <v>2396</v>
      </c>
      <c r="C892" s="14" t="s">
        <v>2397</v>
      </c>
      <c r="D892" s="15" t="s">
        <v>2398</v>
      </c>
      <c r="E892" s="12" t="s">
        <v>34</v>
      </c>
      <c r="F892" s="15"/>
      <c r="G892" s="12">
        <v>1930</v>
      </c>
    </row>
    <row r="893" ht="27" spans="1:8">
      <c r="A893" s="44"/>
      <c r="B893" s="13" t="s">
        <v>2399</v>
      </c>
      <c r="C893" s="13" t="s">
        <v>2400</v>
      </c>
      <c r="D893" s="15"/>
      <c r="E893" s="12" t="s">
        <v>34</v>
      </c>
      <c r="F893" s="15"/>
      <c r="G893" s="12">
        <v>386</v>
      </c>
      <c r="H893" s="3" t="s">
        <v>1492</v>
      </c>
    </row>
    <row r="894" ht="27" spans="1:7">
      <c r="A894" s="17"/>
      <c r="B894" s="13" t="s">
        <v>2401</v>
      </c>
      <c r="C894" s="15" t="s">
        <v>2402</v>
      </c>
      <c r="D894" s="14"/>
      <c r="E894" s="12" t="s">
        <v>34</v>
      </c>
      <c r="F894" s="14"/>
      <c r="G894" s="12">
        <f>G892*0.3</f>
        <v>579</v>
      </c>
    </row>
    <row r="895" ht="40.5" spans="1:7">
      <c r="A895" s="44">
        <v>92</v>
      </c>
      <c r="B895" s="13" t="s">
        <v>2403</v>
      </c>
      <c r="C895" s="14" t="s">
        <v>2404</v>
      </c>
      <c r="D895" s="15" t="s">
        <v>2405</v>
      </c>
      <c r="E895" s="12" t="s">
        <v>34</v>
      </c>
      <c r="F895" s="15"/>
      <c r="G895" s="12">
        <v>2860</v>
      </c>
    </row>
    <row r="896" ht="27" spans="1:8">
      <c r="A896" s="44"/>
      <c r="B896" s="13" t="s">
        <v>2406</v>
      </c>
      <c r="C896" s="13" t="s">
        <v>2407</v>
      </c>
      <c r="D896" s="15"/>
      <c r="E896" s="12" t="s">
        <v>34</v>
      </c>
      <c r="F896" s="15"/>
      <c r="G896" s="12">
        <v>572</v>
      </c>
      <c r="H896" s="3" t="s">
        <v>1492</v>
      </c>
    </row>
    <row r="897" ht="27" spans="1:7">
      <c r="A897" s="17"/>
      <c r="B897" s="13" t="s">
        <v>2408</v>
      </c>
      <c r="C897" s="15" t="s">
        <v>2409</v>
      </c>
      <c r="D897" s="14"/>
      <c r="E897" s="12" t="s">
        <v>34</v>
      </c>
      <c r="F897" s="14"/>
      <c r="G897" s="12">
        <f>G895*0.3</f>
        <v>858</v>
      </c>
    </row>
    <row r="898" ht="40.5" spans="1:7">
      <c r="A898" s="44">
        <v>93</v>
      </c>
      <c r="B898" s="13" t="s">
        <v>2410</v>
      </c>
      <c r="C898" s="14" t="s">
        <v>2411</v>
      </c>
      <c r="D898" s="15" t="s">
        <v>2412</v>
      </c>
      <c r="E898" s="12" t="s">
        <v>15</v>
      </c>
      <c r="F898" s="15"/>
      <c r="G898" s="12">
        <v>720</v>
      </c>
    </row>
    <row r="899" ht="27" spans="1:8">
      <c r="A899" s="44"/>
      <c r="B899" s="13" t="s">
        <v>2413</v>
      </c>
      <c r="C899" s="13" t="s">
        <v>2414</v>
      </c>
      <c r="D899" s="15"/>
      <c r="E899" s="12" t="s">
        <v>15</v>
      </c>
      <c r="F899" s="15"/>
      <c r="G899" s="12">
        <v>144</v>
      </c>
      <c r="H899" s="3" t="s">
        <v>1492</v>
      </c>
    </row>
    <row r="900" ht="40.5" spans="1:7">
      <c r="A900" s="44">
        <v>94</v>
      </c>
      <c r="B900" s="13" t="s">
        <v>2415</v>
      </c>
      <c r="C900" s="14" t="s">
        <v>2416</v>
      </c>
      <c r="D900" s="15" t="s">
        <v>2417</v>
      </c>
      <c r="E900" s="12" t="s">
        <v>15</v>
      </c>
      <c r="F900" s="15"/>
      <c r="G900" s="12">
        <v>1830</v>
      </c>
    </row>
    <row r="901" ht="27" spans="1:8">
      <c r="A901" s="44"/>
      <c r="B901" s="13" t="s">
        <v>2418</v>
      </c>
      <c r="C901" s="13" t="s">
        <v>2419</v>
      </c>
      <c r="D901" s="15"/>
      <c r="E901" s="12" t="s">
        <v>15</v>
      </c>
      <c r="F901" s="15"/>
      <c r="G901" s="12">
        <v>366</v>
      </c>
      <c r="H901" s="3" t="s">
        <v>1492</v>
      </c>
    </row>
    <row r="902" ht="27" spans="1:7">
      <c r="A902" s="17"/>
      <c r="B902" s="13" t="s">
        <v>2420</v>
      </c>
      <c r="C902" s="15" t="s">
        <v>2421</v>
      </c>
      <c r="D902" s="14"/>
      <c r="E902" s="12" t="s">
        <v>15</v>
      </c>
      <c r="F902" s="14"/>
      <c r="G902" s="12">
        <f>G900*0.3</f>
        <v>549</v>
      </c>
    </row>
    <row r="903" ht="40.5" spans="1:7">
      <c r="A903" s="44">
        <v>95</v>
      </c>
      <c r="B903" s="13" t="s">
        <v>2422</v>
      </c>
      <c r="C903" s="14" t="s">
        <v>2423</v>
      </c>
      <c r="D903" s="15" t="s">
        <v>2424</v>
      </c>
      <c r="E903" s="12" t="s">
        <v>15</v>
      </c>
      <c r="F903" s="15"/>
      <c r="G903" s="12">
        <v>790</v>
      </c>
    </row>
    <row r="904" ht="27" spans="1:8">
      <c r="A904" s="44"/>
      <c r="B904" s="13" t="s">
        <v>2425</v>
      </c>
      <c r="C904" s="13" t="s">
        <v>2426</v>
      </c>
      <c r="D904" s="15"/>
      <c r="E904" s="12" t="s">
        <v>15</v>
      </c>
      <c r="F904" s="15"/>
      <c r="G904" s="12">
        <v>158</v>
      </c>
      <c r="H904" s="3" t="s">
        <v>1492</v>
      </c>
    </row>
    <row r="905" ht="27" spans="1:7">
      <c r="A905" s="44">
        <v>96</v>
      </c>
      <c r="B905" s="13" t="s">
        <v>2427</v>
      </c>
      <c r="C905" s="14" t="s">
        <v>2428</v>
      </c>
      <c r="D905" s="15" t="s">
        <v>2429</v>
      </c>
      <c r="E905" s="12" t="s">
        <v>15</v>
      </c>
      <c r="F905" s="15"/>
      <c r="G905" s="12">
        <v>1630</v>
      </c>
    </row>
    <row r="906" ht="27" spans="1:8">
      <c r="A906" s="44"/>
      <c r="B906" s="13" t="s">
        <v>2430</v>
      </c>
      <c r="C906" s="13" t="s">
        <v>2431</v>
      </c>
      <c r="D906" s="15"/>
      <c r="E906" s="12" t="s">
        <v>15</v>
      </c>
      <c r="F906" s="15"/>
      <c r="G906" s="12">
        <v>326</v>
      </c>
      <c r="H906" s="3" t="s">
        <v>1492</v>
      </c>
    </row>
    <row r="907" ht="40.5" spans="1:7">
      <c r="A907" s="44">
        <v>97</v>
      </c>
      <c r="B907" s="13" t="s">
        <v>2432</v>
      </c>
      <c r="C907" s="14" t="s">
        <v>2433</v>
      </c>
      <c r="D907" s="15" t="s">
        <v>2434</v>
      </c>
      <c r="E907" s="12" t="s">
        <v>2435</v>
      </c>
      <c r="F907" s="15" t="s">
        <v>2436</v>
      </c>
      <c r="G907" s="12">
        <v>815</v>
      </c>
    </row>
    <row r="908" ht="27" spans="1:8">
      <c r="A908" s="44"/>
      <c r="B908" s="13" t="s">
        <v>2437</v>
      </c>
      <c r="C908" s="13" t="s">
        <v>2438</v>
      </c>
      <c r="D908" s="15"/>
      <c r="E908" s="12" t="s">
        <v>2435</v>
      </c>
      <c r="F908" s="15"/>
      <c r="G908" s="12">
        <v>163</v>
      </c>
      <c r="H908" s="3" t="s">
        <v>1492</v>
      </c>
    </row>
    <row r="909" ht="40.5" spans="1:7">
      <c r="A909" s="44">
        <v>98</v>
      </c>
      <c r="B909" s="13" t="s">
        <v>2439</v>
      </c>
      <c r="C909" s="14" t="s">
        <v>2440</v>
      </c>
      <c r="D909" s="15" t="s">
        <v>2441</v>
      </c>
      <c r="E909" s="12" t="s">
        <v>15</v>
      </c>
      <c r="F909" s="15"/>
      <c r="G909" s="12">
        <v>2400</v>
      </c>
    </row>
    <row r="910" ht="21" customHeight="true" spans="1:8">
      <c r="A910" s="44"/>
      <c r="B910" s="13" t="s">
        <v>2442</v>
      </c>
      <c r="C910" s="13" t="s">
        <v>2443</v>
      </c>
      <c r="D910" s="15"/>
      <c r="E910" s="12" t="s">
        <v>15</v>
      </c>
      <c r="F910" s="15"/>
      <c r="G910" s="12">
        <v>480</v>
      </c>
      <c r="H910" s="3" t="s">
        <v>1492</v>
      </c>
    </row>
    <row r="911" ht="40.5" spans="1:7">
      <c r="A911" s="44">
        <v>99</v>
      </c>
      <c r="B911" s="13" t="s">
        <v>2444</v>
      </c>
      <c r="C911" s="14" t="s">
        <v>2445</v>
      </c>
      <c r="D911" s="15" t="s">
        <v>2446</v>
      </c>
      <c r="E911" s="12" t="s">
        <v>34</v>
      </c>
      <c r="F911" s="15"/>
      <c r="G911" s="12">
        <v>910</v>
      </c>
    </row>
    <row r="912" ht="27" spans="1:8">
      <c r="A912" s="44"/>
      <c r="B912" s="13" t="s">
        <v>2447</v>
      </c>
      <c r="C912" s="13" t="s">
        <v>2448</v>
      </c>
      <c r="D912" s="15"/>
      <c r="E912" s="12" t="s">
        <v>34</v>
      </c>
      <c r="F912" s="15"/>
      <c r="G912" s="12">
        <v>182</v>
      </c>
      <c r="H912" s="3" t="s">
        <v>1492</v>
      </c>
    </row>
    <row r="913" ht="40.5" spans="1:7">
      <c r="A913" s="44">
        <v>100</v>
      </c>
      <c r="B913" s="13" t="s">
        <v>2449</v>
      </c>
      <c r="C913" s="14" t="s">
        <v>2450</v>
      </c>
      <c r="D913" s="15" t="s">
        <v>2451</v>
      </c>
      <c r="E913" s="12" t="s">
        <v>34</v>
      </c>
      <c r="F913" s="15"/>
      <c r="G913" s="12">
        <v>2470</v>
      </c>
    </row>
    <row r="914" ht="27" spans="1:8">
      <c r="A914" s="44"/>
      <c r="B914" s="13" t="s">
        <v>2452</v>
      </c>
      <c r="C914" s="13" t="s">
        <v>2453</v>
      </c>
      <c r="D914" s="15"/>
      <c r="E914" s="12" t="s">
        <v>34</v>
      </c>
      <c r="F914" s="15"/>
      <c r="G914" s="12">
        <v>494</v>
      </c>
      <c r="H914" s="3" t="s">
        <v>1492</v>
      </c>
    </row>
    <row r="915" ht="27" spans="1:7">
      <c r="A915" s="17"/>
      <c r="B915" s="13" t="s">
        <v>2454</v>
      </c>
      <c r="C915" s="15" t="s">
        <v>2455</v>
      </c>
      <c r="D915" s="14"/>
      <c r="E915" s="12" t="s">
        <v>34</v>
      </c>
      <c r="F915" s="14"/>
      <c r="G915" s="12">
        <v>740</v>
      </c>
    </row>
    <row r="916" ht="40.5" spans="1:7">
      <c r="A916" s="44">
        <v>101</v>
      </c>
      <c r="B916" s="13" t="s">
        <v>2456</v>
      </c>
      <c r="C916" s="14" t="s">
        <v>2457</v>
      </c>
      <c r="D916" s="15" t="s">
        <v>2458</v>
      </c>
      <c r="E916" s="12" t="s">
        <v>15</v>
      </c>
      <c r="F916" s="15" t="s">
        <v>2459</v>
      </c>
      <c r="G916" s="12">
        <v>1870</v>
      </c>
    </row>
    <row r="917" ht="27" spans="1:8">
      <c r="A917" s="44"/>
      <c r="B917" s="13" t="s">
        <v>2460</v>
      </c>
      <c r="C917" s="13" t="s">
        <v>2461</v>
      </c>
      <c r="D917" s="15"/>
      <c r="E917" s="12" t="s">
        <v>15</v>
      </c>
      <c r="F917" s="15"/>
      <c r="G917" s="12">
        <v>374</v>
      </c>
      <c r="H917" s="3" t="s">
        <v>1492</v>
      </c>
    </row>
    <row r="918" ht="40.5" spans="1:7">
      <c r="A918" s="44">
        <v>102</v>
      </c>
      <c r="B918" s="13" t="s">
        <v>2462</v>
      </c>
      <c r="C918" s="14" t="s">
        <v>2463</v>
      </c>
      <c r="D918" s="15" t="s">
        <v>2464</v>
      </c>
      <c r="E918" s="12" t="s">
        <v>15</v>
      </c>
      <c r="F918" s="15" t="s">
        <v>2465</v>
      </c>
      <c r="G918" s="12">
        <v>3270</v>
      </c>
    </row>
    <row r="919" ht="27" spans="1:8">
      <c r="A919" s="44"/>
      <c r="B919" s="13" t="s">
        <v>2466</v>
      </c>
      <c r="C919" s="13" t="s">
        <v>2467</v>
      </c>
      <c r="D919" s="15"/>
      <c r="E919" s="12" t="s">
        <v>15</v>
      </c>
      <c r="F919" s="15"/>
      <c r="G919" s="12">
        <v>654</v>
      </c>
      <c r="H919" s="3" t="s">
        <v>1492</v>
      </c>
    </row>
    <row r="920" ht="27" spans="1:7">
      <c r="A920" s="17"/>
      <c r="B920" s="13" t="s">
        <v>2468</v>
      </c>
      <c r="C920" s="15" t="s">
        <v>2469</v>
      </c>
      <c r="D920" s="14"/>
      <c r="E920" s="12" t="s">
        <v>15</v>
      </c>
      <c r="F920" s="14"/>
      <c r="G920" s="12">
        <v>980</v>
      </c>
    </row>
    <row r="921" ht="40.5" spans="1:7">
      <c r="A921" s="44">
        <v>103</v>
      </c>
      <c r="B921" s="13" t="s">
        <v>2470</v>
      </c>
      <c r="C921" s="14" t="s">
        <v>2471</v>
      </c>
      <c r="D921" s="15" t="s">
        <v>2472</v>
      </c>
      <c r="E921" s="12" t="s">
        <v>15</v>
      </c>
      <c r="F921" s="14" t="s">
        <v>2473</v>
      </c>
      <c r="G921" s="12">
        <v>3615</v>
      </c>
    </row>
    <row r="922" ht="27" spans="1:8">
      <c r="A922" s="44"/>
      <c r="B922" s="13" t="s">
        <v>2474</v>
      </c>
      <c r="C922" s="13" t="s">
        <v>2475</v>
      </c>
      <c r="D922" s="15"/>
      <c r="E922" s="12" t="s">
        <v>15</v>
      </c>
      <c r="F922" s="14"/>
      <c r="G922" s="12">
        <v>723</v>
      </c>
      <c r="H922" s="3" t="s">
        <v>1492</v>
      </c>
    </row>
    <row r="923" ht="27" spans="1:8">
      <c r="A923" s="17"/>
      <c r="B923" s="13" t="s">
        <v>2476</v>
      </c>
      <c r="C923" s="14" t="s">
        <v>2477</v>
      </c>
      <c r="D923" s="14"/>
      <c r="E923" s="12" t="s">
        <v>15</v>
      </c>
      <c r="F923" s="14"/>
      <c r="G923" s="12">
        <f>G921*0.3</f>
        <v>1084.5</v>
      </c>
      <c r="H923" s="3" t="s">
        <v>2478</v>
      </c>
    </row>
    <row r="924" ht="40.5" spans="1:7">
      <c r="A924" s="44">
        <v>104</v>
      </c>
      <c r="B924" s="13" t="s">
        <v>2479</v>
      </c>
      <c r="C924" s="14" t="s">
        <v>2480</v>
      </c>
      <c r="D924" s="15" t="s">
        <v>2481</v>
      </c>
      <c r="E924" s="12" t="s">
        <v>15</v>
      </c>
      <c r="F924" s="15"/>
      <c r="G924" s="12">
        <v>1950</v>
      </c>
    </row>
    <row r="925" ht="27" spans="1:8">
      <c r="A925" s="44"/>
      <c r="B925" s="13" t="s">
        <v>2482</v>
      </c>
      <c r="C925" s="13" t="s">
        <v>2483</v>
      </c>
      <c r="D925" s="15"/>
      <c r="E925" s="12" t="s">
        <v>15</v>
      </c>
      <c r="F925" s="15"/>
      <c r="G925" s="12">
        <v>390</v>
      </c>
      <c r="H925" s="3" t="s">
        <v>1492</v>
      </c>
    </row>
    <row r="926" ht="40.5" spans="1:7">
      <c r="A926" s="44">
        <v>105</v>
      </c>
      <c r="B926" s="13" t="s">
        <v>2484</v>
      </c>
      <c r="C926" s="14" t="s">
        <v>2485</v>
      </c>
      <c r="D926" s="15" t="s">
        <v>2486</v>
      </c>
      <c r="E926" s="12" t="s">
        <v>15</v>
      </c>
      <c r="F926" s="15"/>
      <c r="G926" s="12">
        <v>2790</v>
      </c>
    </row>
    <row r="927" ht="27" spans="1:8">
      <c r="A927" s="44"/>
      <c r="B927" s="13" t="s">
        <v>2487</v>
      </c>
      <c r="C927" s="13" t="s">
        <v>2488</v>
      </c>
      <c r="D927" s="15"/>
      <c r="E927" s="12" t="s">
        <v>15</v>
      </c>
      <c r="F927" s="15"/>
      <c r="G927" s="12">
        <v>558</v>
      </c>
      <c r="H927" s="3" t="s">
        <v>1492</v>
      </c>
    </row>
    <row r="928" ht="27" spans="1:7">
      <c r="A928" s="17"/>
      <c r="B928" s="13" t="s">
        <v>2489</v>
      </c>
      <c r="C928" s="15" t="s">
        <v>2490</v>
      </c>
      <c r="D928" s="14"/>
      <c r="E928" s="12" t="s">
        <v>15</v>
      </c>
      <c r="F928" s="14"/>
      <c r="G928" s="12">
        <f>G926*0.3</f>
        <v>837</v>
      </c>
    </row>
    <row r="929" ht="40.5" spans="1:7">
      <c r="A929" s="44">
        <v>106</v>
      </c>
      <c r="B929" s="13" t="s">
        <v>2491</v>
      </c>
      <c r="C929" s="14" t="s">
        <v>2492</v>
      </c>
      <c r="D929" s="15" t="s">
        <v>2493</v>
      </c>
      <c r="E929" s="12" t="s">
        <v>15</v>
      </c>
      <c r="F929" s="14" t="s">
        <v>2494</v>
      </c>
      <c r="G929" s="12">
        <v>3630</v>
      </c>
    </row>
    <row r="930" ht="27" spans="1:8">
      <c r="A930" s="44"/>
      <c r="B930" s="13" t="s">
        <v>2495</v>
      </c>
      <c r="C930" s="13" t="s">
        <v>2496</v>
      </c>
      <c r="D930" s="15"/>
      <c r="E930" s="12" t="s">
        <v>15</v>
      </c>
      <c r="F930" s="14"/>
      <c r="G930" s="12">
        <v>726</v>
      </c>
      <c r="H930" s="3" t="s">
        <v>1492</v>
      </c>
    </row>
    <row r="931" ht="27" spans="1:7">
      <c r="A931" s="17"/>
      <c r="B931" s="13" t="s">
        <v>2497</v>
      </c>
      <c r="C931" s="14" t="s">
        <v>2498</v>
      </c>
      <c r="D931" s="14"/>
      <c r="E931" s="12" t="s">
        <v>15</v>
      </c>
      <c r="F931" s="14"/>
      <c r="G931" s="12">
        <f>G929*0.3</f>
        <v>1089</v>
      </c>
    </row>
    <row r="932" ht="40.5" spans="1:7">
      <c r="A932" s="44">
        <v>107</v>
      </c>
      <c r="B932" s="13" t="s">
        <v>2499</v>
      </c>
      <c r="C932" s="14" t="s">
        <v>2500</v>
      </c>
      <c r="D932" s="15" t="s">
        <v>2501</v>
      </c>
      <c r="E932" s="12" t="s">
        <v>2502</v>
      </c>
      <c r="F932" s="15" t="s">
        <v>2503</v>
      </c>
      <c r="G932" s="12">
        <v>1855</v>
      </c>
    </row>
    <row r="933" ht="27" spans="1:8">
      <c r="A933" s="44"/>
      <c r="B933" s="13" t="s">
        <v>2504</v>
      </c>
      <c r="C933" s="13" t="s">
        <v>2505</v>
      </c>
      <c r="D933" s="15"/>
      <c r="E933" s="12" t="s">
        <v>2502</v>
      </c>
      <c r="F933" s="15"/>
      <c r="G933" s="12">
        <v>371</v>
      </c>
      <c r="H933" s="3" t="s">
        <v>1492</v>
      </c>
    </row>
    <row r="934" ht="54" spans="1:7">
      <c r="A934" s="44">
        <v>108</v>
      </c>
      <c r="B934" s="13" t="s">
        <v>2506</v>
      </c>
      <c r="C934" s="14" t="s">
        <v>2507</v>
      </c>
      <c r="D934" s="15" t="s">
        <v>2508</v>
      </c>
      <c r="E934" s="12" t="s">
        <v>2502</v>
      </c>
      <c r="F934" s="15" t="s">
        <v>2509</v>
      </c>
      <c r="G934" s="12">
        <v>2400</v>
      </c>
    </row>
    <row r="935" ht="27" spans="1:8">
      <c r="A935" s="44"/>
      <c r="B935" s="13" t="s">
        <v>2510</v>
      </c>
      <c r="C935" s="13" t="s">
        <v>2511</v>
      </c>
      <c r="D935" s="15"/>
      <c r="E935" s="12" t="s">
        <v>2502</v>
      </c>
      <c r="F935" s="15"/>
      <c r="G935" s="12">
        <v>480</v>
      </c>
      <c r="H935" s="3" t="s">
        <v>1492</v>
      </c>
    </row>
    <row r="936" ht="40.5" spans="1:7">
      <c r="A936" s="44">
        <v>109</v>
      </c>
      <c r="B936" s="13" t="s">
        <v>2512</v>
      </c>
      <c r="C936" s="14" t="s">
        <v>2513</v>
      </c>
      <c r="D936" s="15" t="s">
        <v>2514</v>
      </c>
      <c r="E936" s="12" t="s">
        <v>15</v>
      </c>
      <c r="F936" s="15"/>
      <c r="G936" s="12">
        <v>1196</v>
      </c>
    </row>
    <row r="937" ht="27" spans="1:8">
      <c r="A937" s="44"/>
      <c r="B937" s="13" t="s">
        <v>2515</v>
      </c>
      <c r="C937" s="13" t="s">
        <v>2516</v>
      </c>
      <c r="D937" s="15"/>
      <c r="E937" s="12" t="s">
        <v>15</v>
      </c>
      <c r="F937" s="15"/>
      <c r="G937" s="12">
        <v>239</v>
      </c>
      <c r="H937" s="3" t="s">
        <v>1492</v>
      </c>
    </row>
    <row r="938" ht="27" spans="1:7">
      <c r="A938" s="44">
        <v>110</v>
      </c>
      <c r="B938" s="13" t="s">
        <v>2517</v>
      </c>
      <c r="C938" s="14" t="s">
        <v>2518</v>
      </c>
      <c r="D938" s="15" t="s">
        <v>2519</v>
      </c>
      <c r="E938" s="12" t="s">
        <v>15</v>
      </c>
      <c r="F938" s="15"/>
      <c r="G938" s="12">
        <v>330</v>
      </c>
    </row>
    <row r="939" ht="27" spans="1:8">
      <c r="A939" s="44"/>
      <c r="B939" s="13" t="s">
        <v>2520</v>
      </c>
      <c r="C939" s="13" t="s">
        <v>2521</v>
      </c>
      <c r="D939" s="15"/>
      <c r="E939" s="12" t="s">
        <v>15</v>
      </c>
      <c r="F939" s="15"/>
      <c r="G939" s="12">
        <v>66</v>
      </c>
      <c r="H939" s="3" t="s">
        <v>1492</v>
      </c>
    </row>
    <row r="940" ht="40.5" spans="1:7">
      <c r="A940" s="44">
        <v>111</v>
      </c>
      <c r="B940" s="13" t="s">
        <v>2522</v>
      </c>
      <c r="C940" s="14" t="s">
        <v>2523</v>
      </c>
      <c r="D940" s="15" t="s">
        <v>2524</v>
      </c>
      <c r="E940" s="12" t="s">
        <v>34</v>
      </c>
      <c r="F940" s="15" t="s">
        <v>2525</v>
      </c>
      <c r="G940" s="12">
        <v>1628</v>
      </c>
    </row>
    <row r="941" ht="27" spans="1:8">
      <c r="A941" s="44"/>
      <c r="B941" s="13" t="s">
        <v>2526</v>
      </c>
      <c r="C941" s="13" t="s">
        <v>2527</v>
      </c>
      <c r="D941" s="15"/>
      <c r="E941" s="12" t="s">
        <v>34</v>
      </c>
      <c r="F941" s="15"/>
      <c r="G941" s="12">
        <v>325</v>
      </c>
      <c r="H941" s="3" t="s">
        <v>1492</v>
      </c>
    </row>
    <row r="942" ht="40.5" spans="1:7">
      <c r="A942" s="44">
        <v>112</v>
      </c>
      <c r="B942" s="13" t="s">
        <v>2528</v>
      </c>
      <c r="C942" s="14" t="s">
        <v>2529</v>
      </c>
      <c r="D942" s="15" t="s">
        <v>2530</v>
      </c>
      <c r="E942" s="12" t="s">
        <v>15</v>
      </c>
      <c r="F942" s="15"/>
      <c r="G942" s="12">
        <v>1768</v>
      </c>
    </row>
    <row r="943" ht="27" spans="1:8">
      <c r="A943" s="44"/>
      <c r="B943" s="13" t="s">
        <v>2531</v>
      </c>
      <c r="C943" s="13" t="s">
        <v>2532</v>
      </c>
      <c r="D943" s="15"/>
      <c r="E943" s="12" t="s">
        <v>15</v>
      </c>
      <c r="F943" s="15"/>
      <c r="G943" s="12">
        <v>353</v>
      </c>
      <c r="H943" s="3" t="s">
        <v>1492</v>
      </c>
    </row>
    <row r="944" ht="27" spans="1:7">
      <c r="A944" s="44">
        <v>113</v>
      </c>
      <c r="B944" s="13" t="s">
        <v>2533</v>
      </c>
      <c r="C944" s="14" t="s">
        <v>2534</v>
      </c>
      <c r="D944" s="15" t="s">
        <v>2535</v>
      </c>
      <c r="E944" s="12" t="s">
        <v>2435</v>
      </c>
      <c r="F944" s="15" t="s">
        <v>2536</v>
      </c>
      <c r="G944" s="12">
        <v>470</v>
      </c>
    </row>
    <row r="945" ht="27" spans="1:8">
      <c r="A945" s="44"/>
      <c r="B945" s="13" t="s">
        <v>2537</v>
      </c>
      <c r="C945" s="13" t="s">
        <v>2538</v>
      </c>
      <c r="D945" s="15"/>
      <c r="E945" s="12" t="s">
        <v>2435</v>
      </c>
      <c r="F945" s="15"/>
      <c r="G945" s="12">
        <v>94</v>
      </c>
      <c r="H945" s="3" t="s">
        <v>1492</v>
      </c>
    </row>
    <row r="946" ht="40.5" spans="1:7">
      <c r="A946" s="44">
        <v>114</v>
      </c>
      <c r="B946" s="13" t="s">
        <v>2539</v>
      </c>
      <c r="C946" s="14" t="s">
        <v>2540</v>
      </c>
      <c r="D946" s="15" t="s">
        <v>2541</v>
      </c>
      <c r="E946" s="12" t="s">
        <v>34</v>
      </c>
      <c r="F946" s="15"/>
      <c r="G946" s="12">
        <v>1350</v>
      </c>
    </row>
    <row r="947" ht="27" spans="1:8">
      <c r="A947" s="44"/>
      <c r="B947" s="13" t="s">
        <v>2542</v>
      </c>
      <c r="C947" s="13" t="s">
        <v>2543</v>
      </c>
      <c r="D947" s="15"/>
      <c r="E947" s="12" t="s">
        <v>34</v>
      </c>
      <c r="F947" s="15"/>
      <c r="G947" s="12">
        <v>270</v>
      </c>
      <c r="H947" s="3" t="s">
        <v>1492</v>
      </c>
    </row>
    <row r="948" ht="27" spans="1:7">
      <c r="A948" s="44">
        <v>115</v>
      </c>
      <c r="B948" s="13" t="s">
        <v>2544</v>
      </c>
      <c r="C948" s="14" t="s">
        <v>2545</v>
      </c>
      <c r="D948" s="15" t="s">
        <v>2546</v>
      </c>
      <c r="E948" s="12" t="s">
        <v>34</v>
      </c>
      <c r="F948" s="15" t="s">
        <v>2547</v>
      </c>
      <c r="G948" s="12">
        <v>900</v>
      </c>
    </row>
    <row r="949" ht="27" spans="1:8">
      <c r="A949" s="44"/>
      <c r="B949" s="13" t="s">
        <v>2548</v>
      </c>
      <c r="C949" s="13" t="s">
        <v>2549</v>
      </c>
      <c r="D949" s="15"/>
      <c r="E949" s="12" t="s">
        <v>34</v>
      </c>
      <c r="F949" s="15"/>
      <c r="G949" s="12">
        <v>180</v>
      </c>
      <c r="H949" s="3" t="s">
        <v>1492</v>
      </c>
    </row>
    <row r="950" ht="40.5" spans="1:7">
      <c r="A950" s="44">
        <v>116</v>
      </c>
      <c r="B950" s="13" t="s">
        <v>2550</v>
      </c>
      <c r="C950" s="14" t="s">
        <v>2551</v>
      </c>
      <c r="D950" s="15" t="s">
        <v>2552</v>
      </c>
      <c r="E950" s="12" t="s">
        <v>34</v>
      </c>
      <c r="F950" s="15" t="s">
        <v>2547</v>
      </c>
      <c r="G950" s="12">
        <v>900</v>
      </c>
    </row>
    <row r="951" ht="27" spans="1:8">
      <c r="A951" s="44"/>
      <c r="B951" s="13" t="s">
        <v>2553</v>
      </c>
      <c r="C951" s="13" t="s">
        <v>2554</v>
      </c>
      <c r="D951" s="15"/>
      <c r="E951" s="12" t="s">
        <v>34</v>
      </c>
      <c r="F951" s="15"/>
      <c r="G951" s="12">
        <v>180</v>
      </c>
      <c r="H951" s="3" t="s">
        <v>1492</v>
      </c>
    </row>
    <row r="952" ht="27" spans="1:7">
      <c r="A952" s="44">
        <v>117</v>
      </c>
      <c r="B952" s="13" t="s">
        <v>2555</v>
      </c>
      <c r="C952" s="14" t="s">
        <v>2556</v>
      </c>
      <c r="D952" s="15" t="s">
        <v>2557</v>
      </c>
      <c r="E952" s="12" t="s">
        <v>34</v>
      </c>
      <c r="F952" s="15"/>
      <c r="G952" s="12">
        <v>1560</v>
      </c>
    </row>
    <row r="953" ht="27" spans="1:8">
      <c r="A953" s="44"/>
      <c r="B953" s="13" t="s">
        <v>2558</v>
      </c>
      <c r="C953" s="13" t="s">
        <v>2559</v>
      </c>
      <c r="D953" s="15"/>
      <c r="E953" s="12" t="s">
        <v>34</v>
      </c>
      <c r="F953" s="15"/>
      <c r="G953" s="12">
        <v>312</v>
      </c>
      <c r="H953" s="3" t="s">
        <v>1492</v>
      </c>
    </row>
    <row r="954" ht="40.5" spans="1:7">
      <c r="A954" s="44">
        <v>118</v>
      </c>
      <c r="B954" s="13" t="s">
        <v>2560</v>
      </c>
      <c r="C954" s="14" t="s">
        <v>2561</v>
      </c>
      <c r="D954" s="15" t="s">
        <v>2562</v>
      </c>
      <c r="E954" s="12" t="s">
        <v>34</v>
      </c>
      <c r="F954" s="15" t="s">
        <v>2563</v>
      </c>
      <c r="G954" s="12">
        <v>1560</v>
      </c>
    </row>
    <row r="955" ht="27" spans="1:8">
      <c r="A955" s="44"/>
      <c r="B955" s="13" t="s">
        <v>2564</v>
      </c>
      <c r="C955" s="13" t="s">
        <v>2565</v>
      </c>
      <c r="D955" s="15"/>
      <c r="E955" s="12" t="s">
        <v>34</v>
      </c>
      <c r="F955" s="15"/>
      <c r="G955" s="12">
        <v>312</v>
      </c>
      <c r="H955" s="3" t="s">
        <v>1492</v>
      </c>
    </row>
    <row r="956" ht="27" spans="1:7">
      <c r="A956" s="44">
        <v>119</v>
      </c>
      <c r="B956" s="13" t="s">
        <v>2566</v>
      </c>
      <c r="C956" s="14" t="s">
        <v>2567</v>
      </c>
      <c r="D956" s="15" t="s">
        <v>2568</v>
      </c>
      <c r="E956" s="12" t="s">
        <v>34</v>
      </c>
      <c r="F956" s="46"/>
      <c r="G956" s="37">
        <v>205</v>
      </c>
    </row>
    <row r="957" ht="27" spans="1:8">
      <c r="A957" s="44"/>
      <c r="B957" s="13" t="s">
        <v>2569</v>
      </c>
      <c r="C957" s="13" t="s">
        <v>2570</v>
      </c>
      <c r="D957" s="15"/>
      <c r="E957" s="12" t="s">
        <v>34</v>
      </c>
      <c r="F957" s="46"/>
      <c r="G957" s="37">
        <v>41</v>
      </c>
      <c r="H957" s="3" t="s">
        <v>1492</v>
      </c>
    </row>
    <row r="958" ht="27" spans="1:7">
      <c r="A958" s="12">
        <v>120</v>
      </c>
      <c r="B958" s="13" t="s">
        <v>2571</v>
      </c>
      <c r="C958" s="14" t="s">
        <v>2572</v>
      </c>
      <c r="D958" s="14" t="s">
        <v>2573</v>
      </c>
      <c r="E958" s="12" t="s">
        <v>15</v>
      </c>
      <c r="F958" s="14"/>
      <c r="G958" s="12">
        <v>10</v>
      </c>
    </row>
    <row r="959" ht="27" spans="1:7">
      <c r="A959" s="12">
        <v>121</v>
      </c>
      <c r="B959" s="13" t="s">
        <v>2574</v>
      </c>
      <c r="C959" s="14" t="s">
        <v>2575</v>
      </c>
      <c r="D959" s="14" t="s">
        <v>2576</v>
      </c>
      <c r="E959" s="12" t="s">
        <v>15</v>
      </c>
      <c r="F959" s="14"/>
      <c r="G959" s="12">
        <v>62</v>
      </c>
    </row>
    <row r="960" ht="27" spans="1:7">
      <c r="A960" s="12">
        <v>122</v>
      </c>
      <c r="B960" s="13" t="s">
        <v>2577</v>
      </c>
      <c r="C960" s="14" t="s">
        <v>2578</v>
      </c>
      <c r="D960" s="14" t="s">
        <v>2579</v>
      </c>
      <c r="E960" s="12" t="s">
        <v>15</v>
      </c>
      <c r="F960" s="14" t="s">
        <v>2580</v>
      </c>
      <c r="G960" s="12">
        <v>188</v>
      </c>
    </row>
    <row r="961" ht="40.5" spans="1:7">
      <c r="A961" s="12">
        <v>123</v>
      </c>
      <c r="B961" s="13" t="s">
        <v>2581</v>
      </c>
      <c r="C961" s="14" t="s">
        <v>2582</v>
      </c>
      <c r="D961" s="14" t="s">
        <v>2583</v>
      </c>
      <c r="E961" s="12" t="s">
        <v>15</v>
      </c>
      <c r="F961" s="14"/>
      <c r="G961" s="12">
        <v>127</v>
      </c>
    </row>
    <row r="962" ht="27" spans="1:7">
      <c r="A962" s="12">
        <v>124</v>
      </c>
      <c r="B962" s="13" t="s">
        <v>2584</v>
      </c>
      <c r="C962" s="14" t="s">
        <v>2585</v>
      </c>
      <c r="D962" s="14" t="s">
        <v>2586</v>
      </c>
      <c r="E962" s="12" t="s">
        <v>15</v>
      </c>
      <c r="F962" s="14"/>
      <c r="G962" s="12">
        <v>175</v>
      </c>
    </row>
    <row r="963" ht="27" spans="1:7">
      <c r="A963" s="15"/>
      <c r="B963" s="13" t="s">
        <v>2587</v>
      </c>
      <c r="C963" s="14" t="s">
        <v>2588</v>
      </c>
      <c r="D963" s="14"/>
      <c r="E963" s="12" t="s">
        <v>15</v>
      </c>
      <c r="F963" s="14"/>
      <c r="G963" s="12">
        <v>175</v>
      </c>
    </row>
    <row r="964" ht="27" spans="1:7">
      <c r="A964" s="12">
        <v>125</v>
      </c>
      <c r="B964" s="13" t="s">
        <v>2589</v>
      </c>
      <c r="C964" s="14" t="s">
        <v>2590</v>
      </c>
      <c r="D964" s="14" t="s">
        <v>2591</v>
      </c>
      <c r="E964" s="12" t="s">
        <v>15</v>
      </c>
      <c r="F964" s="14"/>
      <c r="G964" s="12">
        <v>75</v>
      </c>
    </row>
    <row r="965" ht="27" spans="1:7">
      <c r="A965" s="12">
        <v>126</v>
      </c>
      <c r="B965" s="13" t="s">
        <v>2592</v>
      </c>
      <c r="C965" s="14" t="s">
        <v>2593</v>
      </c>
      <c r="D965" s="14" t="s">
        <v>2594</v>
      </c>
      <c r="E965" s="12" t="s">
        <v>15</v>
      </c>
      <c r="F965" s="14"/>
      <c r="G965" s="12">
        <v>70</v>
      </c>
    </row>
    <row r="966" ht="27" spans="1:7">
      <c r="A966" s="12">
        <v>127</v>
      </c>
      <c r="B966" s="13" t="s">
        <v>2595</v>
      </c>
      <c r="C966" s="14" t="s">
        <v>2596</v>
      </c>
      <c r="D966" s="14" t="s">
        <v>2597</v>
      </c>
      <c r="E966" s="12" t="s">
        <v>15</v>
      </c>
      <c r="F966" s="14"/>
      <c r="G966" s="12">
        <v>70</v>
      </c>
    </row>
    <row r="967" ht="27" spans="1:7">
      <c r="A967" s="12">
        <v>128</v>
      </c>
      <c r="B967" s="13" t="s">
        <v>2598</v>
      </c>
      <c r="C967" s="14" t="s">
        <v>2599</v>
      </c>
      <c r="D967" s="14" t="s">
        <v>2600</v>
      </c>
      <c r="E967" s="12" t="s">
        <v>15</v>
      </c>
      <c r="F967" s="29"/>
      <c r="G967" s="12">
        <v>60</v>
      </c>
    </row>
    <row r="968" ht="27" spans="1:7">
      <c r="A968" s="12"/>
      <c r="B968" s="13" t="s">
        <v>2601</v>
      </c>
      <c r="C968" s="14" t="s">
        <v>2602</v>
      </c>
      <c r="D968" s="14"/>
      <c r="E968" s="12" t="s">
        <v>15</v>
      </c>
      <c r="F968" s="29"/>
      <c r="G968" s="12">
        <v>12</v>
      </c>
    </row>
    <row r="969" ht="27" spans="1:7">
      <c r="A969" s="12">
        <v>129</v>
      </c>
      <c r="B969" s="13" t="s">
        <v>2603</v>
      </c>
      <c r="C969" s="14" t="s">
        <v>2604</v>
      </c>
      <c r="D969" s="14" t="s">
        <v>2605</v>
      </c>
      <c r="E969" s="12" t="s">
        <v>15</v>
      </c>
      <c r="F969" s="14"/>
      <c r="G969" s="12">
        <v>485</v>
      </c>
    </row>
    <row r="970" ht="27" spans="1:8">
      <c r="A970" s="12"/>
      <c r="B970" s="13" t="s">
        <v>2606</v>
      </c>
      <c r="C970" s="13" t="s">
        <v>2607</v>
      </c>
      <c r="D970" s="14"/>
      <c r="E970" s="12" t="s">
        <v>15</v>
      </c>
      <c r="F970" s="14"/>
      <c r="G970" s="12">
        <v>97</v>
      </c>
      <c r="H970" s="3" t="s">
        <v>1492</v>
      </c>
    </row>
    <row r="971" ht="40.5" spans="1:7">
      <c r="A971" s="12">
        <v>130</v>
      </c>
      <c r="B971" s="13" t="s">
        <v>2608</v>
      </c>
      <c r="C971" s="14" t="s">
        <v>2609</v>
      </c>
      <c r="D971" s="14" t="s">
        <v>2610</v>
      </c>
      <c r="E971" s="12" t="s">
        <v>15</v>
      </c>
      <c r="F971" s="14" t="s">
        <v>2611</v>
      </c>
      <c r="G971" s="12">
        <v>27.8</v>
      </c>
    </row>
    <row r="972" ht="27" spans="1:7">
      <c r="A972" s="12"/>
      <c r="B972" s="13" t="s">
        <v>2612</v>
      </c>
      <c r="C972" s="15" t="s">
        <v>2613</v>
      </c>
      <c r="D972" s="14"/>
      <c r="E972" s="12" t="s">
        <v>15</v>
      </c>
      <c r="F972" s="14"/>
      <c r="G972" s="43">
        <v>5.5</v>
      </c>
    </row>
    <row r="973" ht="40.5" spans="1:7">
      <c r="A973" s="12">
        <v>131</v>
      </c>
      <c r="B973" s="13" t="s">
        <v>2614</v>
      </c>
      <c r="C973" s="14" t="s">
        <v>2615</v>
      </c>
      <c r="D973" s="14" t="s">
        <v>2616</v>
      </c>
      <c r="E973" s="44" t="s">
        <v>15</v>
      </c>
      <c r="F973" s="14" t="s">
        <v>2617</v>
      </c>
      <c r="G973" s="12">
        <v>120</v>
      </c>
    </row>
    <row r="974" ht="27" spans="1:7">
      <c r="A974" s="12"/>
      <c r="B974" s="13" t="s">
        <v>2618</v>
      </c>
      <c r="C974" s="15" t="s">
        <v>2619</v>
      </c>
      <c r="D974" s="14"/>
      <c r="E974" s="12" t="s">
        <v>15</v>
      </c>
      <c r="F974" s="14"/>
      <c r="G974" s="50">
        <f>G973*0.2</f>
        <v>24</v>
      </c>
    </row>
    <row r="975" ht="27" spans="1:7">
      <c r="A975" s="12">
        <v>132</v>
      </c>
      <c r="B975" s="13" t="s">
        <v>2620</v>
      </c>
      <c r="C975" s="14" t="s">
        <v>2621</v>
      </c>
      <c r="D975" s="14" t="s">
        <v>2622</v>
      </c>
      <c r="E975" s="12" t="s">
        <v>15</v>
      </c>
      <c r="F975" s="47"/>
      <c r="G975" s="12">
        <v>86</v>
      </c>
    </row>
    <row r="976" ht="27" spans="1:7">
      <c r="A976" s="15"/>
      <c r="B976" s="13" t="s">
        <v>2623</v>
      </c>
      <c r="C976" s="15" t="s">
        <v>2624</v>
      </c>
      <c r="D976" s="14"/>
      <c r="E976" s="12" t="s">
        <v>15</v>
      </c>
      <c r="F976" s="42"/>
      <c r="G976" s="44">
        <v>17</v>
      </c>
    </row>
    <row r="977" ht="40.5" spans="1:7">
      <c r="A977" s="12">
        <v>133</v>
      </c>
      <c r="B977" s="13" t="s">
        <v>2625</v>
      </c>
      <c r="C977" s="14" t="s">
        <v>2626</v>
      </c>
      <c r="D977" s="14" t="s">
        <v>2627</v>
      </c>
      <c r="E977" s="104" t="s">
        <v>15</v>
      </c>
      <c r="F977" s="14"/>
      <c r="G977" s="12">
        <v>2500</v>
      </c>
    </row>
    <row r="978" ht="27" spans="1:8">
      <c r="A978" s="12"/>
      <c r="B978" s="13" t="s">
        <v>2628</v>
      </c>
      <c r="C978" s="13" t="s">
        <v>2629</v>
      </c>
      <c r="D978" s="14"/>
      <c r="E978" s="104" t="s">
        <v>15</v>
      </c>
      <c r="F978" s="14"/>
      <c r="G978" s="12">
        <v>500</v>
      </c>
      <c r="H978" s="3" t="s">
        <v>1492</v>
      </c>
    </row>
    <row r="979" ht="27" spans="1:7">
      <c r="A979" s="12">
        <v>134</v>
      </c>
      <c r="B979" s="13" t="s">
        <v>2630</v>
      </c>
      <c r="C979" s="14" t="s">
        <v>2631</v>
      </c>
      <c r="D979" s="14" t="s">
        <v>2632</v>
      </c>
      <c r="E979" s="104" t="s">
        <v>15</v>
      </c>
      <c r="F979" s="14"/>
      <c r="G979" s="12">
        <v>3330</v>
      </c>
    </row>
    <row r="980" ht="27" spans="1:8">
      <c r="A980" s="12"/>
      <c r="B980" s="13" t="s">
        <v>2633</v>
      </c>
      <c r="C980" s="13" t="s">
        <v>2634</v>
      </c>
      <c r="D980" s="14"/>
      <c r="E980" s="104" t="s">
        <v>15</v>
      </c>
      <c r="F980" s="14"/>
      <c r="G980" s="12">
        <v>666</v>
      </c>
      <c r="H980" s="3" t="s">
        <v>1492</v>
      </c>
    </row>
    <row r="981" ht="27" spans="1:7">
      <c r="A981" s="12">
        <v>135</v>
      </c>
      <c r="B981" s="13" t="s">
        <v>2635</v>
      </c>
      <c r="C981" s="14" t="s">
        <v>2636</v>
      </c>
      <c r="D981" s="14" t="s">
        <v>2637</v>
      </c>
      <c r="E981" s="12" t="s">
        <v>15</v>
      </c>
      <c r="F981" s="14"/>
      <c r="G981" s="12">
        <v>3600</v>
      </c>
    </row>
    <row r="982" ht="27" spans="1:8">
      <c r="A982" s="12"/>
      <c r="B982" s="13" t="s">
        <v>2638</v>
      </c>
      <c r="C982" s="13" t="s">
        <v>2639</v>
      </c>
      <c r="D982" s="14"/>
      <c r="E982" s="104" t="s">
        <v>15</v>
      </c>
      <c r="F982" s="14"/>
      <c r="G982" s="12">
        <v>720</v>
      </c>
      <c r="H982" s="3" t="s">
        <v>1492</v>
      </c>
    </row>
    <row r="983" ht="27" spans="1:7">
      <c r="A983" s="12">
        <v>136</v>
      </c>
      <c r="B983" s="13" t="s">
        <v>2640</v>
      </c>
      <c r="C983" s="14" t="s">
        <v>2641</v>
      </c>
      <c r="D983" s="14" t="s">
        <v>2642</v>
      </c>
      <c r="E983" s="12" t="s">
        <v>15</v>
      </c>
      <c r="F983" s="14"/>
      <c r="G983" s="12">
        <v>2600</v>
      </c>
    </row>
    <row r="984" ht="27" spans="1:8">
      <c r="A984" s="12"/>
      <c r="B984" s="13" t="s">
        <v>2643</v>
      </c>
      <c r="C984" s="13" t="s">
        <v>2644</v>
      </c>
      <c r="D984" s="14"/>
      <c r="E984" s="104" t="s">
        <v>15</v>
      </c>
      <c r="F984" s="14"/>
      <c r="G984" s="12">
        <v>520</v>
      </c>
      <c r="H984" s="3" t="s">
        <v>1492</v>
      </c>
    </row>
    <row r="985" ht="27" spans="1:7">
      <c r="A985" s="15"/>
      <c r="B985" s="13" t="s">
        <v>2645</v>
      </c>
      <c r="C985" s="15" t="s">
        <v>2646</v>
      </c>
      <c r="D985" s="14"/>
      <c r="E985" s="104" t="s">
        <v>15</v>
      </c>
      <c r="F985" s="14"/>
      <c r="G985" s="12">
        <f>G983*0.3</f>
        <v>780</v>
      </c>
    </row>
    <row r="986" ht="40.5" spans="1:7">
      <c r="A986" s="12">
        <v>137</v>
      </c>
      <c r="B986" s="13" t="s">
        <v>2647</v>
      </c>
      <c r="C986" s="14" t="s">
        <v>2648</v>
      </c>
      <c r="D986" s="14" t="s">
        <v>2649</v>
      </c>
      <c r="E986" s="104" t="s">
        <v>15</v>
      </c>
      <c r="F986" s="14"/>
      <c r="G986" s="12">
        <v>1430</v>
      </c>
    </row>
    <row r="987" ht="27" spans="1:8">
      <c r="A987" s="12"/>
      <c r="B987" s="13" t="s">
        <v>2650</v>
      </c>
      <c r="C987" s="13" t="s">
        <v>2651</v>
      </c>
      <c r="D987" s="14"/>
      <c r="E987" s="104" t="s">
        <v>15</v>
      </c>
      <c r="F987" s="14"/>
      <c r="G987" s="12">
        <v>286</v>
      </c>
      <c r="H987" s="3" t="s">
        <v>1492</v>
      </c>
    </row>
    <row r="988" ht="27" spans="1:7">
      <c r="A988" s="12">
        <v>138</v>
      </c>
      <c r="B988" s="13" t="s">
        <v>2652</v>
      </c>
      <c r="C988" s="14" t="s">
        <v>2653</v>
      </c>
      <c r="D988" s="14" t="s">
        <v>2654</v>
      </c>
      <c r="E988" s="104" t="s">
        <v>15</v>
      </c>
      <c r="F988" s="14"/>
      <c r="G988" s="50">
        <v>3420</v>
      </c>
    </row>
    <row r="989" ht="27" spans="1:8">
      <c r="A989" s="12"/>
      <c r="B989" s="13" t="s">
        <v>2655</v>
      </c>
      <c r="C989" s="13" t="s">
        <v>2656</v>
      </c>
      <c r="D989" s="14"/>
      <c r="E989" s="104" t="s">
        <v>15</v>
      </c>
      <c r="F989" s="14"/>
      <c r="G989" s="50">
        <v>684</v>
      </c>
      <c r="H989" s="3" t="s">
        <v>1492</v>
      </c>
    </row>
    <row r="990" ht="40.5" spans="1:7">
      <c r="A990" s="12">
        <v>139</v>
      </c>
      <c r="B990" s="13" t="s">
        <v>2657</v>
      </c>
      <c r="C990" s="14" t="s">
        <v>2658</v>
      </c>
      <c r="D990" s="14" t="s">
        <v>2659</v>
      </c>
      <c r="E990" s="104" t="s">
        <v>15</v>
      </c>
      <c r="F990" s="14"/>
      <c r="G990" s="12">
        <v>3420</v>
      </c>
    </row>
    <row r="991" ht="27" spans="1:8">
      <c r="A991" s="12"/>
      <c r="B991" s="13" t="s">
        <v>2660</v>
      </c>
      <c r="C991" s="13" t="s">
        <v>2661</v>
      </c>
      <c r="D991" s="14"/>
      <c r="E991" s="104" t="s">
        <v>15</v>
      </c>
      <c r="F991" s="14"/>
      <c r="G991" s="12">
        <v>684</v>
      </c>
      <c r="H991" s="3" t="s">
        <v>1492</v>
      </c>
    </row>
    <row r="992" ht="40.5" spans="1:7">
      <c r="A992" s="12">
        <v>140</v>
      </c>
      <c r="B992" s="13" t="s">
        <v>2662</v>
      </c>
      <c r="C992" s="14" t="s">
        <v>2663</v>
      </c>
      <c r="D992" s="14" t="s">
        <v>2664</v>
      </c>
      <c r="E992" s="104" t="s">
        <v>15</v>
      </c>
      <c r="F992" s="14"/>
      <c r="G992" s="12">
        <v>3600</v>
      </c>
    </row>
    <row r="993" ht="27" spans="1:8">
      <c r="A993" s="12"/>
      <c r="B993" s="13" t="s">
        <v>2665</v>
      </c>
      <c r="C993" s="13" t="s">
        <v>2666</v>
      </c>
      <c r="D993" s="14"/>
      <c r="E993" s="104" t="s">
        <v>15</v>
      </c>
      <c r="F993" s="14"/>
      <c r="G993" s="12">
        <v>720</v>
      </c>
      <c r="H993" s="3" t="s">
        <v>1492</v>
      </c>
    </row>
    <row r="994" ht="27" spans="1:7">
      <c r="A994" s="12">
        <v>141</v>
      </c>
      <c r="B994" s="13" t="s">
        <v>2667</v>
      </c>
      <c r="C994" s="14" t="s">
        <v>2668</v>
      </c>
      <c r="D994" s="14" t="s">
        <v>2669</v>
      </c>
      <c r="E994" s="104" t="s">
        <v>15</v>
      </c>
      <c r="F994" s="14"/>
      <c r="G994" s="12">
        <v>1050</v>
      </c>
    </row>
    <row r="995" ht="27" spans="1:8">
      <c r="A995" s="12"/>
      <c r="B995" s="13" t="s">
        <v>2670</v>
      </c>
      <c r="C995" s="13" t="s">
        <v>2671</v>
      </c>
      <c r="D995" s="14"/>
      <c r="E995" s="104" t="s">
        <v>15</v>
      </c>
      <c r="F995" s="14"/>
      <c r="G995" s="12">
        <v>210</v>
      </c>
      <c r="H995" s="3" t="s">
        <v>1492</v>
      </c>
    </row>
    <row r="996" ht="40.5" spans="1:7">
      <c r="A996" s="12">
        <v>142</v>
      </c>
      <c r="B996" s="13" t="s">
        <v>2672</v>
      </c>
      <c r="C996" s="14" t="s">
        <v>2673</v>
      </c>
      <c r="D996" s="14" t="s">
        <v>2674</v>
      </c>
      <c r="E996" s="104" t="s">
        <v>15</v>
      </c>
      <c r="F996" s="14"/>
      <c r="G996" s="12">
        <v>1910</v>
      </c>
    </row>
    <row r="997" ht="27" spans="1:8">
      <c r="A997" s="12"/>
      <c r="B997" s="13" t="s">
        <v>2675</v>
      </c>
      <c r="C997" s="13" t="s">
        <v>2676</v>
      </c>
      <c r="D997" s="14"/>
      <c r="E997" s="104" t="s">
        <v>15</v>
      </c>
      <c r="F997" s="14"/>
      <c r="G997" s="12">
        <v>382</v>
      </c>
      <c r="H997" s="3" t="s">
        <v>1492</v>
      </c>
    </row>
    <row r="998" ht="27" spans="1:7">
      <c r="A998" s="12">
        <v>143</v>
      </c>
      <c r="B998" s="13" t="s">
        <v>2677</v>
      </c>
      <c r="C998" s="14" t="s">
        <v>2678</v>
      </c>
      <c r="D998" s="14" t="s">
        <v>2679</v>
      </c>
      <c r="E998" s="104" t="s">
        <v>15</v>
      </c>
      <c r="F998" s="36"/>
      <c r="G998" s="37">
        <v>740</v>
      </c>
    </row>
    <row r="999" ht="27" spans="1:8">
      <c r="A999" s="12"/>
      <c r="B999" s="13" t="s">
        <v>2680</v>
      </c>
      <c r="C999" s="13" t="s">
        <v>2681</v>
      </c>
      <c r="D999" s="14"/>
      <c r="E999" s="104" t="s">
        <v>15</v>
      </c>
      <c r="F999" s="36"/>
      <c r="G999" s="37">
        <v>148</v>
      </c>
      <c r="H999" s="3" t="s">
        <v>1492</v>
      </c>
    </row>
    <row r="1000" ht="27" spans="1:7">
      <c r="A1000" s="12">
        <v>144</v>
      </c>
      <c r="B1000" s="13" t="s">
        <v>2682</v>
      </c>
      <c r="C1000" s="14" t="s">
        <v>2683</v>
      </c>
      <c r="D1000" s="14" t="s">
        <v>2684</v>
      </c>
      <c r="E1000" s="12" t="s">
        <v>34</v>
      </c>
      <c r="F1000" s="14"/>
      <c r="G1000" s="12">
        <v>600</v>
      </c>
    </row>
    <row r="1001" ht="27" spans="1:8">
      <c r="A1001" s="12"/>
      <c r="B1001" s="13" t="s">
        <v>2685</v>
      </c>
      <c r="C1001" s="13" t="s">
        <v>2686</v>
      </c>
      <c r="D1001" s="14"/>
      <c r="E1001" s="12" t="s">
        <v>34</v>
      </c>
      <c r="F1001" s="14"/>
      <c r="G1001" s="12">
        <v>120</v>
      </c>
      <c r="H1001" s="3" t="s">
        <v>1492</v>
      </c>
    </row>
    <row r="1002" ht="27" spans="1:7">
      <c r="A1002" s="12">
        <v>145</v>
      </c>
      <c r="B1002" s="13" t="s">
        <v>2687</v>
      </c>
      <c r="C1002" s="14" t="s">
        <v>2688</v>
      </c>
      <c r="D1002" s="14" t="s">
        <v>2689</v>
      </c>
      <c r="E1002" s="104" t="s">
        <v>15</v>
      </c>
      <c r="F1002" s="14"/>
      <c r="G1002" s="12">
        <v>1200</v>
      </c>
    </row>
    <row r="1003" ht="27" spans="1:8">
      <c r="A1003" s="12"/>
      <c r="B1003" s="13" t="s">
        <v>2690</v>
      </c>
      <c r="C1003" s="13" t="s">
        <v>2691</v>
      </c>
      <c r="D1003" s="14"/>
      <c r="E1003" s="104" t="s">
        <v>15</v>
      </c>
      <c r="F1003" s="14"/>
      <c r="G1003" s="12">
        <v>240</v>
      </c>
      <c r="H1003" s="3" t="s">
        <v>1492</v>
      </c>
    </row>
    <row r="1004" ht="27" spans="1:7">
      <c r="A1004" s="12">
        <v>146</v>
      </c>
      <c r="B1004" s="13" t="s">
        <v>2692</v>
      </c>
      <c r="C1004" s="14" t="s">
        <v>2693</v>
      </c>
      <c r="D1004" s="14" t="s">
        <v>2694</v>
      </c>
      <c r="E1004" s="104" t="s">
        <v>15</v>
      </c>
      <c r="F1004" s="14"/>
      <c r="G1004" s="12">
        <v>1200</v>
      </c>
    </row>
    <row r="1005" ht="27" spans="1:8">
      <c r="A1005" s="12"/>
      <c r="B1005" s="13" t="s">
        <v>2695</v>
      </c>
      <c r="C1005" s="13" t="s">
        <v>2696</v>
      </c>
      <c r="D1005" s="14"/>
      <c r="E1005" s="104" t="s">
        <v>15</v>
      </c>
      <c r="F1005" s="14"/>
      <c r="G1005" s="12">
        <v>240</v>
      </c>
      <c r="H1005" s="3" t="s">
        <v>1492</v>
      </c>
    </row>
    <row r="1006" ht="40.5" spans="1:7">
      <c r="A1006" s="12">
        <v>147</v>
      </c>
      <c r="B1006" s="13" t="s">
        <v>2697</v>
      </c>
      <c r="C1006" s="14" t="s">
        <v>2698</v>
      </c>
      <c r="D1006" s="14" t="s">
        <v>2699</v>
      </c>
      <c r="E1006" s="104" t="s">
        <v>15</v>
      </c>
      <c r="F1006" s="14"/>
      <c r="G1006" s="12">
        <v>1300</v>
      </c>
    </row>
    <row r="1007" ht="27" spans="1:8">
      <c r="A1007" s="12"/>
      <c r="B1007" s="13" t="s">
        <v>2700</v>
      </c>
      <c r="C1007" s="13" t="s">
        <v>2701</v>
      </c>
      <c r="D1007" s="14"/>
      <c r="E1007" s="104" t="s">
        <v>15</v>
      </c>
      <c r="F1007" s="14"/>
      <c r="G1007" s="12">
        <v>260</v>
      </c>
      <c r="H1007" s="3" t="s">
        <v>1492</v>
      </c>
    </row>
    <row r="1008" ht="40.5" spans="1:7">
      <c r="A1008" s="12">
        <v>148</v>
      </c>
      <c r="B1008" s="13" t="s">
        <v>2702</v>
      </c>
      <c r="C1008" s="14" t="s">
        <v>2703</v>
      </c>
      <c r="D1008" s="14" t="s">
        <v>2704</v>
      </c>
      <c r="E1008" s="104" t="s">
        <v>15</v>
      </c>
      <c r="F1008" s="14"/>
      <c r="G1008" s="12">
        <v>2340</v>
      </c>
    </row>
    <row r="1009" ht="27" spans="1:8">
      <c r="A1009" s="12"/>
      <c r="B1009" s="13" t="s">
        <v>2705</v>
      </c>
      <c r="C1009" s="13" t="s">
        <v>2706</v>
      </c>
      <c r="D1009" s="14"/>
      <c r="E1009" s="104" t="s">
        <v>15</v>
      </c>
      <c r="F1009" s="14"/>
      <c r="G1009" s="12">
        <v>468</v>
      </c>
      <c r="H1009" s="3" t="s">
        <v>1492</v>
      </c>
    </row>
    <row r="1010" ht="27" spans="1:7">
      <c r="A1010" s="12">
        <v>149</v>
      </c>
      <c r="B1010" s="13" t="s">
        <v>2707</v>
      </c>
      <c r="C1010" s="14" t="s">
        <v>2708</v>
      </c>
      <c r="D1010" s="14" t="s">
        <v>2709</v>
      </c>
      <c r="E1010" s="104" t="s">
        <v>15</v>
      </c>
      <c r="F1010" s="14"/>
      <c r="G1010" s="12">
        <v>3040</v>
      </c>
    </row>
    <row r="1011" ht="27" spans="1:8">
      <c r="A1011" s="12"/>
      <c r="B1011" s="13" t="s">
        <v>2710</v>
      </c>
      <c r="C1011" s="13" t="s">
        <v>2711</v>
      </c>
      <c r="D1011" s="14"/>
      <c r="E1011" s="104" t="s">
        <v>15</v>
      </c>
      <c r="F1011" s="14"/>
      <c r="G1011" s="12">
        <v>608</v>
      </c>
      <c r="H1011" s="3" t="s">
        <v>1492</v>
      </c>
    </row>
    <row r="1012" ht="27" spans="1:7">
      <c r="A1012" s="12">
        <v>150</v>
      </c>
      <c r="B1012" s="13" t="s">
        <v>2712</v>
      </c>
      <c r="C1012" s="14" t="s">
        <v>2713</v>
      </c>
      <c r="D1012" s="14" t="s">
        <v>2714</v>
      </c>
      <c r="E1012" s="104" t="s">
        <v>15</v>
      </c>
      <c r="F1012" s="14"/>
      <c r="G1012" s="12">
        <v>3826</v>
      </c>
    </row>
    <row r="1013" ht="27" spans="1:8">
      <c r="A1013" s="12"/>
      <c r="B1013" s="13" t="s">
        <v>2715</v>
      </c>
      <c r="C1013" s="13" t="s">
        <v>2716</v>
      </c>
      <c r="D1013" s="14"/>
      <c r="E1013" s="104" t="s">
        <v>15</v>
      </c>
      <c r="F1013" s="14"/>
      <c r="G1013" s="12">
        <v>765</v>
      </c>
      <c r="H1013" s="3" t="s">
        <v>1492</v>
      </c>
    </row>
    <row r="1014" ht="40.5" spans="1:7">
      <c r="A1014" s="12">
        <v>151</v>
      </c>
      <c r="B1014" s="13" t="s">
        <v>2717</v>
      </c>
      <c r="C1014" s="14" t="s">
        <v>2718</v>
      </c>
      <c r="D1014" s="14" t="s">
        <v>2719</v>
      </c>
      <c r="E1014" s="104" t="s">
        <v>15</v>
      </c>
      <c r="F1014" s="14"/>
      <c r="G1014" s="12">
        <v>3000</v>
      </c>
    </row>
    <row r="1015" ht="27" spans="1:8">
      <c r="A1015" s="12"/>
      <c r="B1015" s="13" t="s">
        <v>2720</v>
      </c>
      <c r="C1015" s="13" t="s">
        <v>2721</v>
      </c>
      <c r="D1015" s="14"/>
      <c r="E1015" s="104" t="s">
        <v>15</v>
      </c>
      <c r="F1015" s="14"/>
      <c r="G1015" s="12">
        <v>600</v>
      </c>
      <c r="H1015" s="3" t="s">
        <v>1492</v>
      </c>
    </row>
    <row r="1016" ht="40.5" spans="1:7">
      <c r="A1016" s="12">
        <v>152</v>
      </c>
      <c r="B1016" s="13" t="s">
        <v>2722</v>
      </c>
      <c r="C1016" s="14" t="s">
        <v>2723</v>
      </c>
      <c r="D1016" s="14" t="s">
        <v>2724</v>
      </c>
      <c r="E1016" s="104" t="s">
        <v>15</v>
      </c>
      <c r="F1016" s="14" t="s">
        <v>2725</v>
      </c>
      <c r="G1016" s="12">
        <v>3900</v>
      </c>
    </row>
    <row r="1017" ht="27" spans="1:8">
      <c r="A1017" s="12"/>
      <c r="B1017" s="13" t="s">
        <v>2726</v>
      </c>
      <c r="C1017" s="13" t="s">
        <v>2727</v>
      </c>
      <c r="D1017" s="14"/>
      <c r="E1017" s="104" t="s">
        <v>15</v>
      </c>
      <c r="F1017" s="14"/>
      <c r="G1017" s="12">
        <v>780</v>
      </c>
      <c r="H1017" s="3" t="s">
        <v>1492</v>
      </c>
    </row>
    <row r="1018" ht="40.5" spans="1:7">
      <c r="A1018" s="12">
        <v>153</v>
      </c>
      <c r="B1018" s="13" t="s">
        <v>2728</v>
      </c>
      <c r="C1018" s="14" t="s">
        <v>2729</v>
      </c>
      <c r="D1018" s="14" t="s">
        <v>2730</v>
      </c>
      <c r="E1018" s="12" t="s">
        <v>15</v>
      </c>
      <c r="F1018" s="14" t="s">
        <v>2731</v>
      </c>
      <c r="G1018" s="12">
        <v>3050</v>
      </c>
    </row>
    <row r="1019" ht="27" spans="1:8">
      <c r="A1019" s="12"/>
      <c r="B1019" s="13" t="s">
        <v>2732</v>
      </c>
      <c r="C1019" s="13" t="s">
        <v>2733</v>
      </c>
      <c r="D1019" s="14"/>
      <c r="E1019" s="12" t="s">
        <v>15</v>
      </c>
      <c r="F1019" s="14"/>
      <c r="G1019" s="12">
        <v>610</v>
      </c>
      <c r="H1019" s="3" t="s">
        <v>1492</v>
      </c>
    </row>
    <row r="1020" ht="27" spans="1:7">
      <c r="A1020" s="12">
        <v>154</v>
      </c>
      <c r="B1020" s="13" t="s">
        <v>2734</v>
      </c>
      <c r="C1020" s="14" t="s">
        <v>2735</v>
      </c>
      <c r="D1020" s="14" t="s">
        <v>2736</v>
      </c>
      <c r="E1020" s="104" t="s">
        <v>15</v>
      </c>
      <c r="F1020" s="14"/>
      <c r="G1020" s="12">
        <v>2470</v>
      </c>
    </row>
    <row r="1021" ht="27" spans="1:8">
      <c r="A1021" s="12"/>
      <c r="B1021" s="13" t="s">
        <v>2737</v>
      </c>
      <c r="C1021" s="13" t="s">
        <v>2738</v>
      </c>
      <c r="D1021" s="14"/>
      <c r="E1021" s="12" t="s">
        <v>15</v>
      </c>
      <c r="F1021" s="14"/>
      <c r="G1021" s="12">
        <v>494</v>
      </c>
      <c r="H1021" s="3" t="s">
        <v>1492</v>
      </c>
    </row>
    <row r="1022" ht="40.5" spans="1:7">
      <c r="A1022" s="12">
        <v>155</v>
      </c>
      <c r="B1022" s="13" t="s">
        <v>2739</v>
      </c>
      <c r="C1022" s="14" t="s">
        <v>2740</v>
      </c>
      <c r="D1022" s="14" t="s">
        <v>2741</v>
      </c>
      <c r="E1022" s="12" t="s">
        <v>15</v>
      </c>
      <c r="F1022" s="36"/>
      <c r="G1022" s="37">
        <v>2518</v>
      </c>
    </row>
    <row r="1023" ht="27" spans="1:8">
      <c r="A1023" s="12"/>
      <c r="B1023" s="13" t="s">
        <v>2742</v>
      </c>
      <c r="C1023" s="13" t="s">
        <v>2743</v>
      </c>
      <c r="D1023" s="14"/>
      <c r="E1023" s="12" t="s">
        <v>15</v>
      </c>
      <c r="F1023" s="36"/>
      <c r="G1023" s="37">
        <v>503</v>
      </c>
      <c r="H1023" s="3" t="s">
        <v>1492</v>
      </c>
    </row>
    <row r="1024" ht="27" spans="1:7">
      <c r="A1024" s="12">
        <v>156</v>
      </c>
      <c r="B1024" s="13" t="s">
        <v>2744</v>
      </c>
      <c r="C1024" s="14" t="s">
        <v>2745</v>
      </c>
      <c r="D1024" s="14" t="s">
        <v>2746</v>
      </c>
      <c r="E1024" s="12" t="s">
        <v>15</v>
      </c>
      <c r="F1024" s="36"/>
      <c r="G1024" s="37">
        <v>2280</v>
      </c>
    </row>
    <row r="1025" ht="27" spans="1:8">
      <c r="A1025" s="12"/>
      <c r="B1025" s="13" t="s">
        <v>2747</v>
      </c>
      <c r="C1025" s="13" t="s">
        <v>2748</v>
      </c>
      <c r="D1025" s="14"/>
      <c r="E1025" s="104" t="s">
        <v>15</v>
      </c>
      <c r="F1025" s="36"/>
      <c r="G1025" s="37">
        <v>456</v>
      </c>
      <c r="H1025" s="3" t="s">
        <v>1492</v>
      </c>
    </row>
    <row r="1026" ht="27" spans="1:7">
      <c r="A1026" s="12">
        <v>157</v>
      </c>
      <c r="B1026" s="13" t="s">
        <v>2749</v>
      </c>
      <c r="C1026" s="14" t="s">
        <v>2750</v>
      </c>
      <c r="D1026" s="14" t="s">
        <v>2751</v>
      </c>
      <c r="E1026" s="104" t="s">
        <v>15</v>
      </c>
      <c r="F1026" s="14"/>
      <c r="G1026" s="37">
        <v>3580</v>
      </c>
    </row>
    <row r="1027" ht="27" spans="1:8">
      <c r="A1027" s="12"/>
      <c r="B1027" s="13" t="s">
        <v>2752</v>
      </c>
      <c r="C1027" s="13" t="s">
        <v>2753</v>
      </c>
      <c r="D1027" s="14"/>
      <c r="E1027" s="12" t="s">
        <v>15</v>
      </c>
      <c r="F1027" s="14"/>
      <c r="G1027" s="37">
        <v>716</v>
      </c>
      <c r="H1027" s="3" t="s">
        <v>1492</v>
      </c>
    </row>
    <row r="1028" ht="27" spans="1:7">
      <c r="A1028" s="12">
        <v>158</v>
      </c>
      <c r="B1028" s="13" t="s">
        <v>2754</v>
      </c>
      <c r="C1028" s="14" t="s">
        <v>2755</v>
      </c>
      <c r="D1028" s="14" t="s">
        <v>2756</v>
      </c>
      <c r="E1028" s="12" t="s">
        <v>15</v>
      </c>
      <c r="F1028" s="14"/>
      <c r="G1028" s="37">
        <v>1680</v>
      </c>
    </row>
    <row r="1029" ht="27" spans="1:8">
      <c r="A1029" s="12"/>
      <c r="B1029" s="13" t="s">
        <v>2757</v>
      </c>
      <c r="C1029" s="13" t="s">
        <v>2758</v>
      </c>
      <c r="D1029" s="14"/>
      <c r="E1029" s="104" t="s">
        <v>15</v>
      </c>
      <c r="F1029" s="14"/>
      <c r="G1029" s="37">
        <v>336</v>
      </c>
      <c r="H1029" s="3" t="s">
        <v>1492</v>
      </c>
    </row>
    <row r="1030" ht="27" spans="1:7">
      <c r="A1030" s="12">
        <v>159</v>
      </c>
      <c r="B1030" s="13" t="s">
        <v>2759</v>
      </c>
      <c r="C1030" s="14" t="s">
        <v>2760</v>
      </c>
      <c r="D1030" s="14" t="s">
        <v>2761</v>
      </c>
      <c r="E1030" s="104" t="s">
        <v>15</v>
      </c>
      <c r="F1030" s="14"/>
      <c r="G1030" s="12">
        <v>1600</v>
      </c>
    </row>
    <row r="1031" ht="27" spans="1:8">
      <c r="A1031" s="12"/>
      <c r="B1031" s="13" t="s">
        <v>2762</v>
      </c>
      <c r="C1031" s="13" t="s">
        <v>2763</v>
      </c>
      <c r="D1031" s="14"/>
      <c r="E1031" s="104" t="s">
        <v>15</v>
      </c>
      <c r="F1031" s="16"/>
      <c r="G1031" s="12">
        <v>320</v>
      </c>
      <c r="H1031" s="3" t="s">
        <v>1492</v>
      </c>
    </row>
    <row r="1032" ht="27" spans="1:7">
      <c r="A1032" s="12">
        <v>160</v>
      </c>
      <c r="B1032" s="13" t="s">
        <v>2764</v>
      </c>
      <c r="C1032" s="14" t="s">
        <v>2765</v>
      </c>
      <c r="D1032" s="14" t="s">
        <v>2766</v>
      </c>
      <c r="E1032" s="104" t="s">
        <v>15</v>
      </c>
      <c r="F1032" s="16"/>
      <c r="G1032" s="12">
        <v>530</v>
      </c>
    </row>
    <row r="1033" ht="27" spans="1:8">
      <c r="A1033" s="12"/>
      <c r="B1033" s="13" t="s">
        <v>2767</v>
      </c>
      <c r="C1033" s="13" t="s">
        <v>2768</v>
      </c>
      <c r="D1033" s="14"/>
      <c r="E1033" s="104" t="s">
        <v>15</v>
      </c>
      <c r="F1033" s="16"/>
      <c r="G1033" s="12">
        <v>106</v>
      </c>
      <c r="H1033" s="3" t="s">
        <v>1492</v>
      </c>
    </row>
    <row r="1034" ht="27" spans="1:7">
      <c r="A1034" s="15"/>
      <c r="B1034" s="13" t="s">
        <v>2769</v>
      </c>
      <c r="C1034" s="15" t="s">
        <v>2770</v>
      </c>
      <c r="D1034" s="14"/>
      <c r="E1034" s="12" t="s">
        <v>15</v>
      </c>
      <c r="F1034" s="14" t="s">
        <v>2771</v>
      </c>
      <c r="G1034" s="50">
        <f>G1032</f>
        <v>530</v>
      </c>
    </row>
    <row r="1035" ht="27" spans="1:7">
      <c r="A1035" s="12">
        <v>161</v>
      </c>
      <c r="B1035" s="13" t="s">
        <v>2772</v>
      </c>
      <c r="C1035" s="14" t="s">
        <v>2773</v>
      </c>
      <c r="D1035" s="14" t="s">
        <v>2774</v>
      </c>
      <c r="E1035" s="104" t="s">
        <v>15</v>
      </c>
      <c r="F1035" s="14"/>
      <c r="G1035" s="12">
        <v>620</v>
      </c>
    </row>
    <row r="1036" ht="27" spans="1:8">
      <c r="A1036" s="12"/>
      <c r="B1036" s="105" t="s">
        <v>2775</v>
      </c>
      <c r="C1036" s="13" t="s">
        <v>2776</v>
      </c>
      <c r="D1036" s="14"/>
      <c r="E1036" s="12" t="s">
        <v>15</v>
      </c>
      <c r="F1036" s="14"/>
      <c r="G1036" s="12">
        <v>124</v>
      </c>
      <c r="H1036" s="3" t="s">
        <v>1492</v>
      </c>
    </row>
    <row r="1037" ht="27" spans="1:7">
      <c r="A1037" s="12">
        <v>162</v>
      </c>
      <c r="B1037" s="13" t="s">
        <v>2777</v>
      </c>
      <c r="C1037" s="14" t="s">
        <v>2778</v>
      </c>
      <c r="D1037" s="14" t="s">
        <v>2779</v>
      </c>
      <c r="E1037" s="104" t="s">
        <v>15</v>
      </c>
      <c r="F1037" s="14"/>
      <c r="G1037" s="12">
        <v>1060</v>
      </c>
    </row>
    <row r="1038" ht="27" spans="1:8">
      <c r="A1038" s="12"/>
      <c r="B1038" s="13" t="s">
        <v>2780</v>
      </c>
      <c r="C1038" s="13" t="s">
        <v>2781</v>
      </c>
      <c r="D1038" s="14"/>
      <c r="E1038" s="104" t="s">
        <v>15</v>
      </c>
      <c r="F1038" s="14"/>
      <c r="G1038" s="12">
        <v>212</v>
      </c>
      <c r="H1038" s="3" t="s">
        <v>1492</v>
      </c>
    </row>
    <row r="1039" ht="27" spans="1:7">
      <c r="A1039" s="12">
        <v>163</v>
      </c>
      <c r="B1039" s="13" t="s">
        <v>2782</v>
      </c>
      <c r="C1039" s="14" t="s">
        <v>2783</v>
      </c>
      <c r="D1039" s="14" t="s">
        <v>2784</v>
      </c>
      <c r="E1039" s="12" t="s">
        <v>15</v>
      </c>
      <c r="F1039" s="14"/>
      <c r="G1039" s="12">
        <v>2000</v>
      </c>
    </row>
    <row r="1040" ht="27" spans="1:8">
      <c r="A1040" s="98"/>
      <c r="B1040" s="13" t="s">
        <v>2785</v>
      </c>
      <c r="C1040" s="13" t="s">
        <v>2786</v>
      </c>
      <c r="D1040" s="99"/>
      <c r="E1040" s="104" t="s">
        <v>15</v>
      </c>
      <c r="F1040" s="99"/>
      <c r="G1040" s="98">
        <v>400</v>
      </c>
      <c r="H1040" s="3" t="s">
        <v>1492</v>
      </c>
    </row>
    <row r="1041" ht="27" spans="1:7">
      <c r="A1041" s="98">
        <v>164</v>
      </c>
      <c r="B1041" s="13" t="s">
        <v>2787</v>
      </c>
      <c r="C1041" s="99" t="s">
        <v>2788</v>
      </c>
      <c r="D1041" s="99" t="s">
        <v>2789</v>
      </c>
      <c r="E1041" s="12" t="s">
        <v>15</v>
      </c>
      <c r="F1041" s="99" t="s">
        <v>2790</v>
      </c>
      <c r="G1041" s="98">
        <v>1000</v>
      </c>
    </row>
    <row r="1042" ht="27" spans="1:8">
      <c r="A1042" s="12"/>
      <c r="B1042" s="13" t="s">
        <v>2791</v>
      </c>
      <c r="C1042" s="13" t="s">
        <v>2792</v>
      </c>
      <c r="D1042" s="14"/>
      <c r="E1042" s="104" t="s">
        <v>15</v>
      </c>
      <c r="F1042" s="14"/>
      <c r="G1042" s="12">
        <v>200</v>
      </c>
      <c r="H1042" s="3" t="s">
        <v>1492</v>
      </c>
    </row>
    <row r="1043" ht="381" customHeight="true" spans="1:7">
      <c r="A1043" s="10" t="s">
        <v>2793</v>
      </c>
      <c r="B1043" s="10" t="s">
        <v>2794</v>
      </c>
      <c r="C1043" s="10" t="s">
        <v>2795</v>
      </c>
      <c r="D1043" s="35" t="s">
        <v>2796</v>
      </c>
      <c r="E1043" s="35"/>
      <c r="F1043" s="35"/>
      <c r="G1043" s="35"/>
    </row>
    <row r="1044" ht="40.5" spans="1:7">
      <c r="A1044" s="12">
        <v>1</v>
      </c>
      <c r="B1044" s="13" t="s">
        <v>2797</v>
      </c>
      <c r="C1044" s="15" t="s">
        <v>2798</v>
      </c>
      <c r="D1044" s="15" t="s">
        <v>2799</v>
      </c>
      <c r="E1044" s="12" t="s">
        <v>15</v>
      </c>
      <c r="F1044" s="14"/>
      <c r="G1044" s="12">
        <v>120</v>
      </c>
    </row>
    <row r="1045" ht="27" spans="1:7">
      <c r="A1045" s="12">
        <v>2</v>
      </c>
      <c r="B1045" s="13" t="s">
        <v>2800</v>
      </c>
      <c r="C1045" s="15" t="s">
        <v>2801</v>
      </c>
      <c r="D1045" s="15" t="s">
        <v>2802</v>
      </c>
      <c r="E1045" s="12" t="s">
        <v>2803</v>
      </c>
      <c r="F1045" s="14" t="s">
        <v>2804</v>
      </c>
      <c r="G1045" s="12">
        <v>320</v>
      </c>
    </row>
    <row r="1046" ht="27" spans="1:8">
      <c r="A1046" s="12"/>
      <c r="B1046" s="13" t="s">
        <v>2805</v>
      </c>
      <c r="C1046" s="13" t="s">
        <v>2806</v>
      </c>
      <c r="D1046" s="15"/>
      <c r="E1046" s="12" t="s">
        <v>2803</v>
      </c>
      <c r="F1046" s="14"/>
      <c r="G1046" s="12">
        <v>64</v>
      </c>
      <c r="H1046" s="3" t="s">
        <v>1492</v>
      </c>
    </row>
    <row r="1047" ht="27" spans="1:7">
      <c r="A1047" s="12">
        <v>3</v>
      </c>
      <c r="B1047" s="13" t="s">
        <v>2807</v>
      </c>
      <c r="C1047" s="15" t="s">
        <v>2808</v>
      </c>
      <c r="D1047" s="15" t="s">
        <v>2809</v>
      </c>
      <c r="E1047" s="12" t="s">
        <v>2803</v>
      </c>
      <c r="F1047" s="14" t="s">
        <v>2804</v>
      </c>
      <c r="G1047" s="12">
        <v>410</v>
      </c>
    </row>
    <row r="1048" ht="27" spans="1:8">
      <c r="A1048" s="12"/>
      <c r="B1048" s="13" t="s">
        <v>2810</v>
      </c>
      <c r="C1048" s="13" t="s">
        <v>2811</v>
      </c>
      <c r="D1048" s="15"/>
      <c r="E1048" s="12" t="s">
        <v>2803</v>
      </c>
      <c r="F1048" s="14"/>
      <c r="G1048" s="12">
        <v>82</v>
      </c>
      <c r="H1048" s="3" t="s">
        <v>1492</v>
      </c>
    </row>
    <row r="1049" ht="40.5" spans="1:7">
      <c r="A1049" s="12">
        <v>4</v>
      </c>
      <c r="B1049" s="13" t="s">
        <v>2812</v>
      </c>
      <c r="C1049" s="15" t="s">
        <v>2813</v>
      </c>
      <c r="D1049" s="15" t="s">
        <v>2814</v>
      </c>
      <c r="E1049" s="12" t="s">
        <v>2803</v>
      </c>
      <c r="F1049" s="14" t="s">
        <v>2804</v>
      </c>
      <c r="G1049" s="12">
        <v>510</v>
      </c>
    </row>
    <row r="1050" ht="27" spans="1:8">
      <c r="A1050" s="12"/>
      <c r="B1050" s="13" t="s">
        <v>2815</v>
      </c>
      <c r="C1050" s="13" t="s">
        <v>2816</v>
      </c>
      <c r="D1050" s="15"/>
      <c r="E1050" s="12" t="s">
        <v>2803</v>
      </c>
      <c r="F1050" s="14"/>
      <c r="G1050" s="12">
        <v>102</v>
      </c>
      <c r="H1050" s="3" t="s">
        <v>1492</v>
      </c>
    </row>
    <row r="1051" ht="27" spans="1:7">
      <c r="A1051" s="12">
        <v>5</v>
      </c>
      <c r="B1051" s="13" t="s">
        <v>2817</v>
      </c>
      <c r="C1051" s="15" t="s">
        <v>2818</v>
      </c>
      <c r="D1051" s="15" t="s">
        <v>2819</v>
      </c>
      <c r="E1051" s="12" t="s">
        <v>2803</v>
      </c>
      <c r="F1051" s="14" t="s">
        <v>2820</v>
      </c>
      <c r="G1051" s="12">
        <v>610</v>
      </c>
    </row>
    <row r="1052" ht="27" spans="1:8">
      <c r="A1052" s="12"/>
      <c r="B1052" s="13" t="s">
        <v>2821</v>
      </c>
      <c r="C1052" s="13" t="s">
        <v>2822</v>
      </c>
      <c r="D1052" s="15"/>
      <c r="E1052" s="12" t="s">
        <v>2803</v>
      </c>
      <c r="F1052" s="14"/>
      <c r="G1052" s="12">
        <v>122</v>
      </c>
      <c r="H1052" s="3" t="s">
        <v>1492</v>
      </c>
    </row>
    <row r="1053" ht="27" spans="1:7">
      <c r="A1053" s="12">
        <v>6</v>
      </c>
      <c r="B1053" s="13" t="s">
        <v>2823</v>
      </c>
      <c r="C1053" s="15" t="s">
        <v>2824</v>
      </c>
      <c r="D1053" s="15" t="s">
        <v>2825</v>
      </c>
      <c r="E1053" s="12" t="s">
        <v>2803</v>
      </c>
      <c r="F1053" s="36"/>
      <c r="G1053" s="37">
        <v>113</v>
      </c>
    </row>
    <row r="1054" ht="27" spans="1:8">
      <c r="A1054" s="12">
        <v>7</v>
      </c>
      <c r="B1054" s="13" t="s">
        <v>2826</v>
      </c>
      <c r="C1054" s="15" t="s">
        <v>2827</v>
      </c>
      <c r="D1054" s="15" t="s">
        <v>2828</v>
      </c>
      <c r="E1054" s="12" t="s">
        <v>2435</v>
      </c>
      <c r="F1054" s="14" t="s">
        <v>2829</v>
      </c>
      <c r="G1054" s="12">
        <v>470</v>
      </c>
      <c r="H1054" s="3" t="s">
        <v>2830</v>
      </c>
    </row>
    <row r="1055" ht="27" spans="1:8">
      <c r="A1055" s="12"/>
      <c r="B1055" s="13" t="s">
        <v>2831</v>
      </c>
      <c r="C1055" s="13" t="s">
        <v>2832</v>
      </c>
      <c r="D1055" s="15"/>
      <c r="E1055" s="12" t="s">
        <v>2435</v>
      </c>
      <c r="F1055" s="14"/>
      <c r="G1055" s="12">
        <v>94</v>
      </c>
      <c r="H1055" s="3" t="s">
        <v>1492</v>
      </c>
    </row>
    <row r="1056" ht="27" spans="1:7">
      <c r="A1056" s="12">
        <v>8</v>
      </c>
      <c r="B1056" s="13" t="s">
        <v>2833</v>
      </c>
      <c r="C1056" s="15" t="s">
        <v>2834</v>
      </c>
      <c r="D1056" s="15" t="s">
        <v>2835</v>
      </c>
      <c r="E1056" s="12" t="s">
        <v>2435</v>
      </c>
      <c r="F1056" s="14" t="s">
        <v>2829</v>
      </c>
      <c r="G1056" s="12">
        <v>110</v>
      </c>
    </row>
    <row r="1057" ht="27" spans="1:7">
      <c r="A1057" s="12">
        <v>9</v>
      </c>
      <c r="B1057" s="13" t="s">
        <v>2836</v>
      </c>
      <c r="C1057" s="15" t="s">
        <v>2837</v>
      </c>
      <c r="D1057" s="15" t="s">
        <v>2838</v>
      </c>
      <c r="E1057" s="12" t="s">
        <v>671</v>
      </c>
      <c r="F1057" s="14"/>
      <c r="G1057" s="12">
        <v>24.3</v>
      </c>
    </row>
    <row r="1058" ht="40.5" spans="1:7">
      <c r="A1058" s="12">
        <v>10</v>
      </c>
      <c r="B1058" s="13" t="s">
        <v>2839</v>
      </c>
      <c r="C1058" s="15" t="s">
        <v>2840</v>
      </c>
      <c r="D1058" s="15" t="s">
        <v>2841</v>
      </c>
      <c r="E1058" s="12" t="s">
        <v>15</v>
      </c>
      <c r="F1058" s="14"/>
      <c r="G1058" s="12">
        <v>5020</v>
      </c>
    </row>
    <row r="1059" ht="27" spans="1:8">
      <c r="A1059" s="12"/>
      <c r="B1059" s="13" t="s">
        <v>2842</v>
      </c>
      <c r="C1059" s="13" t="s">
        <v>2843</v>
      </c>
      <c r="D1059" s="15"/>
      <c r="E1059" s="12" t="s">
        <v>15</v>
      </c>
      <c r="F1059" s="14"/>
      <c r="G1059" s="12">
        <v>1004</v>
      </c>
      <c r="H1059" s="3" t="s">
        <v>1492</v>
      </c>
    </row>
    <row r="1060" ht="40.5" spans="1:7">
      <c r="A1060" s="12">
        <v>11</v>
      </c>
      <c r="B1060" s="13" t="s">
        <v>2844</v>
      </c>
      <c r="C1060" s="15" t="s">
        <v>2845</v>
      </c>
      <c r="D1060" s="15" t="s">
        <v>2846</v>
      </c>
      <c r="E1060" s="12" t="s">
        <v>15</v>
      </c>
      <c r="F1060" s="14" t="s">
        <v>2847</v>
      </c>
      <c r="G1060" s="12">
        <v>8030</v>
      </c>
    </row>
    <row r="1061" ht="27" spans="1:8">
      <c r="A1061" s="12"/>
      <c r="B1061" s="13" t="s">
        <v>2848</v>
      </c>
      <c r="C1061" s="13" t="s">
        <v>2849</v>
      </c>
      <c r="D1061" s="15"/>
      <c r="E1061" s="12" t="s">
        <v>15</v>
      </c>
      <c r="F1061" s="14"/>
      <c r="G1061" s="12">
        <v>1606</v>
      </c>
      <c r="H1061" s="3" t="s">
        <v>1492</v>
      </c>
    </row>
    <row r="1062" ht="40.5" spans="1:7">
      <c r="A1062" s="12">
        <v>12</v>
      </c>
      <c r="B1062" s="13" t="s">
        <v>2850</v>
      </c>
      <c r="C1062" s="15" t="s">
        <v>2851</v>
      </c>
      <c r="D1062" s="15" t="s">
        <v>2852</v>
      </c>
      <c r="E1062" s="12" t="s">
        <v>15</v>
      </c>
      <c r="F1062" s="14" t="s">
        <v>2853</v>
      </c>
      <c r="G1062" s="12">
        <v>4800</v>
      </c>
    </row>
    <row r="1063" ht="27" spans="1:8">
      <c r="A1063" s="12"/>
      <c r="B1063" s="13" t="s">
        <v>2854</v>
      </c>
      <c r="C1063" s="13" t="s">
        <v>2855</v>
      </c>
      <c r="D1063" s="15"/>
      <c r="E1063" s="12" t="s">
        <v>15</v>
      </c>
      <c r="F1063" s="14"/>
      <c r="G1063" s="12">
        <v>960</v>
      </c>
      <c r="H1063" s="3" t="s">
        <v>1492</v>
      </c>
    </row>
    <row r="1064" ht="54" spans="1:7">
      <c r="A1064" s="12">
        <v>13</v>
      </c>
      <c r="B1064" s="13" t="s">
        <v>2856</v>
      </c>
      <c r="C1064" s="15" t="s">
        <v>2857</v>
      </c>
      <c r="D1064" s="15" t="s">
        <v>2858</v>
      </c>
      <c r="E1064" s="12" t="s">
        <v>15</v>
      </c>
      <c r="F1064" s="14" t="s">
        <v>2859</v>
      </c>
      <c r="G1064" s="12">
        <f>G1062*1.6</f>
        <v>7680</v>
      </c>
    </row>
    <row r="1065" ht="27" spans="1:8">
      <c r="A1065" s="12"/>
      <c r="B1065" s="13" t="s">
        <v>2860</v>
      </c>
      <c r="C1065" s="13" t="s">
        <v>2861</v>
      </c>
      <c r="D1065" s="15"/>
      <c r="E1065" s="12" t="s">
        <v>15</v>
      </c>
      <c r="F1065" s="14"/>
      <c r="G1065" s="12">
        <v>1536</v>
      </c>
      <c r="H1065" s="3" t="s">
        <v>1492</v>
      </c>
    </row>
    <row r="1066" ht="40.5" spans="1:7">
      <c r="A1066" s="12">
        <v>14</v>
      </c>
      <c r="B1066" s="13" t="s">
        <v>2862</v>
      </c>
      <c r="C1066" s="15" t="s">
        <v>2863</v>
      </c>
      <c r="D1066" s="15" t="s">
        <v>2864</v>
      </c>
      <c r="E1066" s="12" t="s">
        <v>15</v>
      </c>
      <c r="F1066" s="14" t="s">
        <v>2865</v>
      </c>
      <c r="G1066" s="12">
        <v>5200</v>
      </c>
    </row>
    <row r="1067" ht="40.5" spans="1:8">
      <c r="A1067" s="12"/>
      <c r="B1067" s="13" t="s">
        <v>2866</v>
      </c>
      <c r="C1067" s="13" t="s">
        <v>2867</v>
      </c>
      <c r="D1067" s="15"/>
      <c r="E1067" s="12" t="s">
        <v>15</v>
      </c>
      <c r="F1067" s="14"/>
      <c r="G1067" s="12">
        <v>1040</v>
      </c>
      <c r="H1067" s="3" t="s">
        <v>1492</v>
      </c>
    </row>
    <row r="1068" ht="54" spans="1:7">
      <c r="A1068" s="12">
        <v>15</v>
      </c>
      <c r="B1068" s="13" t="s">
        <v>2868</v>
      </c>
      <c r="C1068" s="15" t="s">
        <v>2869</v>
      </c>
      <c r="D1068" s="15" t="s">
        <v>2870</v>
      </c>
      <c r="E1068" s="12" t="s">
        <v>15</v>
      </c>
      <c r="F1068" s="14" t="s">
        <v>2871</v>
      </c>
      <c r="G1068" s="12">
        <f>G1066*1.6</f>
        <v>8320</v>
      </c>
    </row>
    <row r="1069" ht="40.5" spans="1:8">
      <c r="A1069" s="12"/>
      <c r="B1069" s="13" t="s">
        <v>2872</v>
      </c>
      <c r="C1069" s="13" t="s">
        <v>2873</v>
      </c>
      <c r="D1069" s="15"/>
      <c r="E1069" s="12" t="s">
        <v>15</v>
      </c>
      <c r="F1069" s="14"/>
      <c r="G1069" s="12">
        <v>1664</v>
      </c>
      <c r="H1069" s="3" t="s">
        <v>1492</v>
      </c>
    </row>
    <row r="1070" ht="40.5" spans="1:7">
      <c r="A1070" s="12">
        <v>16</v>
      </c>
      <c r="B1070" s="13" t="s">
        <v>2874</v>
      </c>
      <c r="C1070" s="15" t="s">
        <v>2875</v>
      </c>
      <c r="D1070" s="15" t="s">
        <v>2876</v>
      </c>
      <c r="E1070" s="12" t="s">
        <v>15</v>
      </c>
      <c r="F1070" s="14" t="s">
        <v>2877</v>
      </c>
      <c r="G1070" s="12">
        <v>5000</v>
      </c>
    </row>
    <row r="1071" ht="27" spans="1:8">
      <c r="A1071" s="12"/>
      <c r="B1071" s="13" t="s">
        <v>2878</v>
      </c>
      <c r="C1071" s="13" t="s">
        <v>2879</v>
      </c>
      <c r="D1071" s="15"/>
      <c r="E1071" s="12" t="s">
        <v>15</v>
      </c>
      <c r="F1071" s="14"/>
      <c r="G1071" s="12">
        <v>1000</v>
      </c>
      <c r="H1071" s="3" t="s">
        <v>1492</v>
      </c>
    </row>
    <row r="1072" ht="54" spans="1:7">
      <c r="A1072" s="12">
        <v>17</v>
      </c>
      <c r="B1072" s="13" t="s">
        <v>2880</v>
      </c>
      <c r="C1072" s="15" t="s">
        <v>2881</v>
      </c>
      <c r="D1072" s="15" t="s">
        <v>2882</v>
      </c>
      <c r="E1072" s="12" t="s">
        <v>15</v>
      </c>
      <c r="F1072" s="14" t="s">
        <v>2883</v>
      </c>
      <c r="G1072" s="12">
        <f>G1070*1.6</f>
        <v>8000</v>
      </c>
    </row>
    <row r="1073" ht="27" spans="1:8">
      <c r="A1073" s="12"/>
      <c r="B1073" s="13" t="s">
        <v>2884</v>
      </c>
      <c r="C1073" s="13" t="s">
        <v>2885</v>
      </c>
      <c r="D1073" s="15"/>
      <c r="E1073" s="12" t="s">
        <v>15</v>
      </c>
      <c r="F1073" s="14"/>
      <c r="G1073" s="12">
        <v>1600</v>
      </c>
      <c r="H1073" s="3" t="s">
        <v>1492</v>
      </c>
    </row>
    <row r="1074" ht="40.5" spans="1:7">
      <c r="A1074" s="12">
        <v>18</v>
      </c>
      <c r="B1074" s="13" t="s">
        <v>2886</v>
      </c>
      <c r="C1074" s="15" t="s">
        <v>2887</v>
      </c>
      <c r="D1074" s="15" t="s">
        <v>2888</v>
      </c>
      <c r="E1074" s="12" t="s">
        <v>15</v>
      </c>
      <c r="F1074" s="14" t="s">
        <v>2889</v>
      </c>
      <c r="G1074" s="12">
        <v>4500</v>
      </c>
    </row>
    <row r="1075" ht="40.5" spans="1:8">
      <c r="A1075" s="12"/>
      <c r="B1075" s="13" t="s">
        <v>2890</v>
      </c>
      <c r="C1075" s="13" t="s">
        <v>2891</v>
      </c>
      <c r="D1075" s="15"/>
      <c r="E1075" s="12" t="s">
        <v>15</v>
      </c>
      <c r="F1075" s="14"/>
      <c r="G1075" s="12">
        <v>900</v>
      </c>
      <c r="H1075" s="3" t="s">
        <v>1492</v>
      </c>
    </row>
    <row r="1076" ht="54" spans="1:7">
      <c r="A1076" s="12">
        <v>19</v>
      </c>
      <c r="B1076" s="13" t="s">
        <v>2892</v>
      </c>
      <c r="C1076" s="15" t="s">
        <v>2893</v>
      </c>
      <c r="D1076" s="15" t="s">
        <v>2894</v>
      </c>
      <c r="E1076" s="12" t="s">
        <v>15</v>
      </c>
      <c r="F1076" s="14" t="s">
        <v>2895</v>
      </c>
      <c r="G1076" s="12">
        <f>G1074*1.6</f>
        <v>7200</v>
      </c>
    </row>
    <row r="1077" ht="40.5" spans="1:8">
      <c r="A1077" s="12"/>
      <c r="B1077" s="13" t="s">
        <v>2896</v>
      </c>
      <c r="C1077" s="13" t="s">
        <v>2897</v>
      </c>
      <c r="D1077" s="15"/>
      <c r="E1077" s="12" t="s">
        <v>15</v>
      </c>
      <c r="F1077" s="14"/>
      <c r="G1077" s="12">
        <v>1440</v>
      </c>
      <c r="H1077" s="3" t="s">
        <v>1492</v>
      </c>
    </row>
    <row r="1078" ht="40.5" spans="1:7">
      <c r="A1078" s="12">
        <v>20</v>
      </c>
      <c r="B1078" s="13" t="s">
        <v>2898</v>
      </c>
      <c r="C1078" s="15" t="s">
        <v>2899</v>
      </c>
      <c r="D1078" s="15" t="s">
        <v>2900</v>
      </c>
      <c r="E1078" s="12" t="s">
        <v>15</v>
      </c>
      <c r="F1078" s="14" t="s">
        <v>2901</v>
      </c>
      <c r="G1078" s="12">
        <v>4590</v>
      </c>
    </row>
    <row r="1079" ht="27" spans="1:8">
      <c r="A1079" s="12"/>
      <c r="B1079" s="13" t="s">
        <v>2902</v>
      </c>
      <c r="C1079" s="13" t="s">
        <v>2903</v>
      </c>
      <c r="D1079" s="15"/>
      <c r="E1079" s="12" t="s">
        <v>15</v>
      </c>
      <c r="F1079" s="14"/>
      <c r="G1079" s="12">
        <v>918</v>
      </c>
      <c r="H1079" s="3" t="s">
        <v>1492</v>
      </c>
    </row>
    <row r="1080" ht="54" spans="1:7">
      <c r="A1080" s="12">
        <v>21</v>
      </c>
      <c r="B1080" s="13" t="s">
        <v>2904</v>
      </c>
      <c r="C1080" s="15" t="s">
        <v>2905</v>
      </c>
      <c r="D1080" s="15" t="s">
        <v>2900</v>
      </c>
      <c r="E1080" s="12" t="s">
        <v>15</v>
      </c>
      <c r="F1080" s="14" t="s">
        <v>2906</v>
      </c>
      <c r="G1080" s="12">
        <v>7345</v>
      </c>
    </row>
    <row r="1081" ht="27" spans="1:8">
      <c r="A1081" s="12"/>
      <c r="B1081" s="13" t="s">
        <v>2907</v>
      </c>
      <c r="C1081" s="13" t="s">
        <v>2908</v>
      </c>
      <c r="D1081" s="15"/>
      <c r="E1081" s="12" t="s">
        <v>15</v>
      </c>
      <c r="F1081" s="14"/>
      <c r="G1081" s="12">
        <v>1469</v>
      </c>
      <c r="H1081" s="3" t="s">
        <v>1492</v>
      </c>
    </row>
    <row r="1082" ht="40.5" spans="1:7">
      <c r="A1082" s="12">
        <v>22</v>
      </c>
      <c r="B1082" s="13" t="s">
        <v>2909</v>
      </c>
      <c r="C1082" s="15" t="s">
        <v>2910</v>
      </c>
      <c r="D1082" s="15" t="s">
        <v>2911</v>
      </c>
      <c r="E1082" s="12" t="s">
        <v>15</v>
      </c>
      <c r="F1082" s="14" t="s">
        <v>2912</v>
      </c>
      <c r="G1082" s="12">
        <v>5400</v>
      </c>
    </row>
    <row r="1083" ht="40.5" spans="1:8">
      <c r="A1083" s="12"/>
      <c r="B1083" s="13" t="s">
        <v>2913</v>
      </c>
      <c r="C1083" s="13" t="s">
        <v>2914</v>
      </c>
      <c r="D1083" s="15"/>
      <c r="E1083" s="12" t="s">
        <v>15</v>
      </c>
      <c r="F1083" s="14"/>
      <c r="G1083" s="12">
        <v>1080</v>
      </c>
      <c r="H1083" s="3" t="s">
        <v>1492</v>
      </c>
    </row>
    <row r="1084" ht="67.5" spans="1:7">
      <c r="A1084" s="12">
        <v>23</v>
      </c>
      <c r="B1084" s="13" t="s">
        <v>2915</v>
      </c>
      <c r="C1084" s="15" t="s">
        <v>2916</v>
      </c>
      <c r="D1084" s="15" t="s">
        <v>2917</v>
      </c>
      <c r="E1084" s="12" t="s">
        <v>15</v>
      </c>
      <c r="F1084" s="14" t="s">
        <v>2918</v>
      </c>
      <c r="G1084" s="12">
        <f>G1082*1.6</f>
        <v>8640</v>
      </c>
    </row>
    <row r="1085" ht="40.5" spans="1:8">
      <c r="A1085" s="12"/>
      <c r="B1085" s="13" t="s">
        <v>2919</v>
      </c>
      <c r="C1085" s="13" t="s">
        <v>2920</v>
      </c>
      <c r="D1085" s="15"/>
      <c r="E1085" s="12" t="s">
        <v>15</v>
      </c>
      <c r="F1085" s="14"/>
      <c r="G1085" s="12">
        <v>1728</v>
      </c>
      <c r="H1085" s="3" t="s">
        <v>1492</v>
      </c>
    </row>
    <row r="1086" ht="27" spans="1:7">
      <c r="A1086" s="12">
        <v>24</v>
      </c>
      <c r="B1086" s="13" t="s">
        <v>2921</v>
      </c>
      <c r="C1086" s="15" t="s">
        <v>2922</v>
      </c>
      <c r="D1086" s="15" t="s">
        <v>2923</v>
      </c>
      <c r="E1086" s="12" t="s">
        <v>2924</v>
      </c>
      <c r="F1086" s="14"/>
      <c r="G1086" s="12">
        <v>3660</v>
      </c>
    </row>
    <row r="1087" ht="27" spans="1:8">
      <c r="A1087" s="12"/>
      <c r="B1087" s="13" t="s">
        <v>2925</v>
      </c>
      <c r="C1087" s="13" t="s">
        <v>2926</v>
      </c>
      <c r="D1087" s="15"/>
      <c r="E1087" s="12" t="s">
        <v>2924</v>
      </c>
      <c r="F1087" s="14"/>
      <c r="G1087" s="12">
        <v>732</v>
      </c>
      <c r="H1087" s="3" t="s">
        <v>1492</v>
      </c>
    </row>
    <row r="1088" ht="40.5" spans="1:7">
      <c r="A1088" s="12">
        <v>25</v>
      </c>
      <c r="B1088" s="13" t="s">
        <v>2927</v>
      </c>
      <c r="C1088" s="15" t="s">
        <v>2928</v>
      </c>
      <c r="D1088" s="15" t="s">
        <v>2929</v>
      </c>
      <c r="E1088" s="12" t="s">
        <v>2930</v>
      </c>
      <c r="F1088" s="14"/>
      <c r="G1088" s="12">
        <v>2700</v>
      </c>
    </row>
    <row r="1089" ht="27" spans="1:8">
      <c r="A1089" s="12"/>
      <c r="B1089" s="13" t="s">
        <v>2931</v>
      </c>
      <c r="C1089" s="13" t="s">
        <v>2932</v>
      </c>
      <c r="D1089" s="15"/>
      <c r="E1089" s="12" t="s">
        <v>2930</v>
      </c>
      <c r="F1089" s="14"/>
      <c r="G1089" s="12">
        <v>540</v>
      </c>
      <c r="H1089" s="3" t="s">
        <v>1492</v>
      </c>
    </row>
    <row r="1090" ht="27" spans="1:7">
      <c r="A1090" s="12"/>
      <c r="B1090" s="13" t="s">
        <v>2933</v>
      </c>
      <c r="C1090" s="15" t="s">
        <v>2934</v>
      </c>
      <c r="D1090" s="15"/>
      <c r="E1090" s="12" t="s">
        <v>2930</v>
      </c>
      <c r="F1090" s="14"/>
      <c r="G1090" s="12">
        <f>G1088</f>
        <v>2700</v>
      </c>
    </row>
    <row r="1091" ht="40.5" spans="1:7">
      <c r="A1091" s="12">
        <v>26</v>
      </c>
      <c r="B1091" s="13" t="s">
        <v>2935</v>
      </c>
      <c r="C1091" s="15" t="s">
        <v>2936</v>
      </c>
      <c r="D1091" s="15" t="s">
        <v>2937</v>
      </c>
      <c r="E1091" s="12" t="s">
        <v>2930</v>
      </c>
      <c r="F1091" s="14"/>
      <c r="G1091" s="12">
        <v>4220</v>
      </c>
    </row>
    <row r="1092" ht="27" spans="1:8">
      <c r="A1092" s="12"/>
      <c r="B1092" s="13" t="s">
        <v>2938</v>
      </c>
      <c r="C1092" s="13" t="s">
        <v>2939</v>
      </c>
      <c r="D1092" s="15"/>
      <c r="E1092" s="12" t="s">
        <v>2930</v>
      </c>
      <c r="F1092" s="14"/>
      <c r="G1092" s="12">
        <v>844</v>
      </c>
      <c r="H1092" s="3" t="s">
        <v>1492</v>
      </c>
    </row>
    <row r="1093" ht="40.5" spans="1:7">
      <c r="A1093" s="12">
        <v>27</v>
      </c>
      <c r="B1093" s="13" t="s">
        <v>2940</v>
      </c>
      <c r="C1093" s="15" t="s">
        <v>2941</v>
      </c>
      <c r="D1093" s="15" t="s">
        <v>2942</v>
      </c>
      <c r="E1093" s="37" t="s">
        <v>15</v>
      </c>
      <c r="F1093" s="14"/>
      <c r="G1093" s="12">
        <v>4500</v>
      </c>
    </row>
    <row r="1094" ht="27" spans="1:8">
      <c r="A1094" s="12"/>
      <c r="B1094" s="13" t="s">
        <v>2943</v>
      </c>
      <c r="C1094" s="13" t="s">
        <v>2944</v>
      </c>
      <c r="D1094" s="15"/>
      <c r="E1094" s="37" t="s">
        <v>15</v>
      </c>
      <c r="F1094" s="14"/>
      <c r="G1094" s="12">
        <v>900</v>
      </c>
      <c r="H1094" s="3" t="s">
        <v>1492</v>
      </c>
    </row>
    <row r="1095" ht="40.5" spans="1:7">
      <c r="A1095" s="12">
        <v>28</v>
      </c>
      <c r="B1095" s="13" t="s">
        <v>2945</v>
      </c>
      <c r="C1095" s="15" t="s">
        <v>2946</v>
      </c>
      <c r="D1095" s="15" t="s">
        <v>2947</v>
      </c>
      <c r="E1095" s="12" t="s">
        <v>15</v>
      </c>
      <c r="F1095" s="14" t="s">
        <v>2948</v>
      </c>
      <c r="G1095" s="12">
        <f>G1093*1.8</f>
        <v>8100</v>
      </c>
    </row>
    <row r="1096" ht="27" spans="1:8">
      <c r="A1096" s="12"/>
      <c r="B1096" s="13" t="s">
        <v>2949</v>
      </c>
      <c r="C1096" s="13" t="s">
        <v>2950</v>
      </c>
      <c r="D1096" s="15"/>
      <c r="E1096" s="37" t="s">
        <v>15</v>
      </c>
      <c r="F1096" s="14"/>
      <c r="G1096" s="12">
        <v>1620</v>
      </c>
      <c r="H1096" s="3" t="s">
        <v>1492</v>
      </c>
    </row>
    <row r="1097" ht="40.5" spans="1:7">
      <c r="A1097" s="12">
        <v>29</v>
      </c>
      <c r="B1097" s="13" t="s">
        <v>2951</v>
      </c>
      <c r="C1097" s="15" t="s">
        <v>2952</v>
      </c>
      <c r="D1097" s="15" t="s">
        <v>2953</v>
      </c>
      <c r="E1097" s="12" t="s">
        <v>15</v>
      </c>
      <c r="F1097" s="14"/>
      <c r="G1097" s="12">
        <v>4000</v>
      </c>
    </row>
    <row r="1098" ht="27" spans="1:8">
      <c r="A1098" s="12"/>
      <c r="B1098" s="13" t="s">
        <v>2954</v>
      </c>
      <c r="C1098" s="13" t="s">
        <v>2955</v>
      </c>
      <c r="D1098" s="15"/>
      <c r="E1098" s="37" t="s">
        <v>15</v>
      </c>
      <c r="F1098" s="14"/>
      <c r="G1098" s="12">
        <v>800</v>
      </c>
      <c r="H1098" s="3" t="s">
        <v>1492</v>
      </c>
    </row>
    <row r="1099" ht="40.5" spans="1:7">
      <c r="A1099" s="12">
        <v>30</v>
      </c>
      <c r="B1099" s="13" t="s">
        <v>2956</v>
      </c>
      <c r="C1099" s="15" t="s">
        <v>2957</v>
      </c>
      <c r="D1099" s="15" t="s">
        <v>2958</v>
      </c>
      <c r="E1099" s="12" t="s">
        <v>15</v>
      </c>
      <c r="F1099" s="14" t="s">
        <v>2959</v>
      </c>
      <c r="G1099" s="12">
        <v>8000</v>
      </c>
    </row>
    <row r="1100" ht="27" spans="1:8">
      <c r="A1100" s="12"/>
      <c r="B1100" s="13" t="s">
        <v>2960</v>
      </c>
      <c r="C1100" s="13" t="s">
        <v>2961</v>
      </c>
      <c r="D1100" s="15"/>
      <c r="E1100" s="37" t="s">
        <v>15</v>
      </c>
      <c r="F1100" s="14"/>
      <c r="G1100" s="12">
        <v>1600</v>
      </c>
      <c r="H1100" s="3" t="s">
        <v>1492</v>
      </c>
    </row>
    <row r="1101" ht="40.5" spans="1:7">
      <c r="A1101" s="12">
        <v>31</v>
      </c>
      <c r="B1101" s="13" t="s">
        <v>2962</v>
      </c>
      <c r="C1101" s="15" t="s">
        <v>2963</v>
      </c>
      <c r="D1101" s="15" t="s">
        <v>2964</v>
      </c>
      <c r="E1101" s="12" t="s">
        <v>34</v>
      </c>
      <c r="F1101" s="14"/>
      <c r="G1101" s="12">
        <v>3200</v>
      </c>
    </row>
    <row r="1102" ht="27" spans="1:8">
      <c r="A1102" s="12"/>
      <c r="B1102" s="13" t="s">
        <v>2965</v>
      </c>
      <c r="C1102" s="13" t="s">
        <v>2966</v>
      </c>
      <c r="D1102" s="15"/>
      <c r="E1102" s="12" t="s">
        <v>34</v>
      </c>
      <c r="F1102" s="14"/>
      <c r="G1102" s="12">
        <v>640</v>
      </c>
      <c r="H1102" s="3" t="s">
        <v>1492</v>
      </c>
    </row>
    <row r="1103" ht="27" spans="1:7">
      <c r="A1103" s="12"/>
      <c r="B1103" s="13" t="s">
        <v>2967</v>
      </c>
      <c r="C1103" s="15" t="s">
        <v>2968</v>
      </c>
      <c r="D1103" s="15"/>
      <c r="E1103" s="40" t="s">
        <v>34</v>
      </c>
      <c r="F1103" s="14"/>
      <c r="G1103" s="12">
        <v>1920</v>
      </c>
    </row>
    <row r="1104" ht="40.5" spans="1:7">
      <c r="A1104" s="12">
        <v>32</v>
      </c>
      <c r="B1104" s="13" t="s">
        <v>2969</v>
      </c>
      <c r="C1104" s="15" t="s">
        <v>2970</v>
      </c>
      <c r="D1104" s="15" t="s">
        <v>2971</v>
      </c>
      <c r="E1104" s="12" t="s">
        <v>34</v>
      </c>
      <c r="F1104" s="14"/>
      <c r="G1104" s="12">
        <v>2600</v>
      </c>
    </row>
    <row r="1105" ht="27" spans="1:8">
      <c r="A1105" s="12"/>
      <c r="B1105" s="13" t="s">
        <v>2972</v>
      </c>
      <c r="C1105" s="13" t="s">
        <v>2973</v>
      </c>
      <c r="D1105" s="15"/>
      <c r="E1105" s="12" t="s">
        <v>34</v>
      </c>
      <c r="F1105" s="14"/>
      <c r="G1105" s="12">
        <v>520</v>
      </c>
      <c r="H1105" s="3" t="s">
        <v>1492</v>
      </c>
    </row>
    <row r="1106" ht="27" spans="1:7">
      <c r="A1106" s="12"/>
      <c r="B1106" s="13" t="s">
        <v>2974</v>
      </c>
      <c r="C1106" s="15" t="s">
        <v>2975</v>
      </c>
      <c r="D1106" s="15"/>
      <c r="E1106" s="12" t="s">
        <v>34</v>
      </c>
      <c r="F1106" s="14"/>
      <c r="G1106" s="12">
        <f>G1104*0.3</f>
        <v>780</v>
      </c>
    </row>
    <row r="1107" ht="40.5" spans="1:7">
      <c r="A1107" s="12">
        <v>33</v>
      </c>
      <c r="B1107" s="13" t="s">
        <v>2976</v>
      </c>
      <c r="C1107" s="15" t="s">
        <v>2977</v>
      </c>
      <c r="D1107" s="15" t="s">
        <v>2978</v>
      </c>
      <c r="E1107" s="12" t="s">
        <v>15</v>
      </c>
      <c r="F1107" s="14"/>
      <c r="G1107" s="12">
        <v>2500</v>
      </c>
    </row>
    <row r="1108" ht="27" spans="1:8">
      <c r="A1108" s="12"/>
      <c r="B1108" s="13" t="s">
        <v>2979</v>
      </c>
      <c r="C1108" s="13" t="s">
        <v>2980</v>
      </c>
      <c r="D1108" s="15"/>
      <c r="E1108" s="12" t="s">
        <v>15</v>
      </c>
      <c r="F1108" s="14"/>
      <c r="G1108" s="12">
        <v>500</v>
      </c>
      <c r="H1108" s="3" t="s">
        <v>1492</v>
      </c>
    </row>
    <row r="1109" ht="27" spans="1:7">
      <c r="A1109" s="12"/>
      <c r="B1109" s="13" t="s">
        <v>2981</v>
      </c>
      <c r="C1109" s="15" t="s">
        <v>2982</v>
      </c>
      <c r="D1109" s="15"/>
      <c r="E1109" s="12" t="s">
        <v>15</v>
      </c>
      <c r="F1109" s="14"/>
      <c r="G1109" s="12">
        <f>G1107*0.3</f>
        <v>750</v>
      </c>
    </row>
    <row r="1110" ht="40.5" spans="1:7">
      <c r="A1110" s="12"/>
      <c r="B1110" s="13" t="s">
        <v>2983</v>
      </c>
      <c r="C1110" s="15" t="s">
        <v>2984</v>
      </c>
      <c r="D1110" s="15"/>
      <c r="E1110" s="12" t="s">
        <v>15</v>
      </c>
      <c r="F1110" s="14"/>
      <c r="G1110" s="12">
        <f>G1107*0.2</f>
        <v>500</v>
      </c>
    </row>
    <row r="1111" ht="40.5" spans="1:7">
      <c r="A1111" s="12">
        <v>34</v>
      </c>
      <c r="B1111" s="13" t="s">
        <v>2985</v>
      </c>
      <c r="C1111" s="15" t="s">
        <v>2986</v>
      </c>
      <c r="D1111" s="15" t="s">
        <v>2987</v>
      </c>
      <c r="E1111" s="12" t="s">
        <v>34</v>
      </c>
      <c r="F1111" s="14"/>
      <c r="G1111" s="12">
        <v>3000</v>
      </c>
    </row>
    <row r="1112" ht="27" spans="1:8">
      <c r="A1112" s="12"/>
      <c r="B1112" s="13" t="s">
        <v>2988</v>
      </c>
      <c r="C1112" s="13" t="s">
        <v>2989</v>
      </c>
      <c r="D1112" s="15"/>
      <c r="E1112" s="12" t="s">
        <v>34</v>
      </c>
      <c r="F1112" s="14"/>
      <c r="G1112" s="12">
        <v>600</v>
      </c>
      <c r="H1112" s="3" t="s">
        <v>1492</v>
      </c>
    </row>
    <row r="1113" ht="27" spans="1:7">
      <c r="A1113" s="12"/>
      <c r="B1113" s="13" t="s">
        <v>2990</v>
      </c>
      <c r="C1113" s="15" t="s">
        <v>2991</v>
      </c>
      <c r="D1113" s="15"/>
      <c r="E1113" s="12" t="s">
        <v>34</v>
      </c>
      <c r="F1113" s="14"/>
      <c r="G1113" s="12">
        <f>G1111*0.3</f>
        <v>900</v>
      </c>
    </row>
    <row r="1114" ht="40.5" spans="1:7">
      <c r="A1114" s="12">
        <v>35</v>
      </c>
      <c r="B1114" s="13" t="s">
        <v>2992</v>
      </c>
      <c r="C1114" s="15" t="s">
        <v>2993</v>
      </c>
      <c r="D1114" s="15" t="s">
        <v>2994</v>
      </c>
      <c r="E1114" s="12" t="s">
        <v>34</v>
      </c>
      <c r="F1114" s="14"/>
      <c r="G1114" s="12">
        <v>2210</v>
      </c>
    </row>
    <row r="1115" ht="27" spans="1:8">
      <c r="A1115" s="12"/>
      <c r="B1115" s="13" t="s">
        <v>2995</v>
      </c>
      <c r="C1115" s="13" t="s">
        <v>2996</v>
      </c>
      <c r="D1115" s="15"/>
      <c r="E1115" s="12" t="s">
        <v>34</v>
      </c>
      <c r="F1115" s="14"/>
      <c r="G1115" s="12">
        <v>442</v>
      </c>
      <c r="H1115" s="3" t="s">
        <v>1492</v>
      </c>
    </row>
    <row r="1116" ht="27" spans="1:7">
      <c r="A1116" s="12"/>
      <c r="B1116" s="13" t="s">
        <v>2997</v>
      </c>
      <c r="C1116" s="15" t="s">
        <v>2998</v>
      </c>
      <c r="D1116" s="15"/>
      <c r="E1116" s="12" t="s">
        <v>34</v>
      </c>
      <c r="F1116" s="14"/>
      <c r="G1116" s="12">
        <f>3900-G1114</f>
        <v>1690</v>
      </c>
    </row>
    <row r="1117" ht="40.5" spans="1:7">
      <c r="A1117" s="100">
        <v>36</v>
      </c>
      <c r="B1117" s="13" t="s">
        <v>2999</v>
      </c>
      <c r="C1117" s="101" t="s">
        <v>3000</v>
      </c>
      <c r="D1117" s="101" t="s">
        <v>3001</v>
      </c>
      <c r="E1117" s="12" t="s">
        <v>34</v>
      </c>
      <c r="F1117" s="102"/>
      <c r="G1117" s="100">
        <v>3240</v>
      </c>
    </row>
    <row r="1118" ht="27" spans="1:8">
      <c r="A1118" s="100"/>
      <c r="B1118" s="13" t="s">
        <v>3002</v>
      </c>
      <c r="C1118" s="13" t="s">
        <v>3003</v>
      </c>
      <c r="D1118" s="101"/>
      <c r="E1118" s="12" t="s">
        <v>34</v>
      </c>
      <c r="F1118" s="102"/>
      <c r="G1118" s="100">
        <v>648</v>
      </c>
      <c r="H1118" s="3" t="s">
        <v>1492</v>
      </c>
    </row>
    <row r="1119" ht="27" spans="1:7">
      <c r="A1119" s="12"/>
      <c r="B1119" s="13" t="s">
        <v>3004</v>
      </c>
      <c r="C1119" s="15" t="s">
        <v>3005</v>
      </c>
      <c r="D1119" s="15"/>
      <c r="E1119" s="12" t="s">
        <v>34</v>
      </c>
      <c r="F1119" s="14"/>
      <c r="G1119" s="12">
        <v>470</v>
      </c>
    </row>
    <row r="1120" ht="40.5" spans="1:7">
      <c r="A1120" s="12">
        <v>37</v>
      </c>
      <c r="B1120" s="13" t="s">
        <v>3006</v>
      </c>
      <c r="C1120" s="15" t="s">
        <v>3007</v>
      </c>
      <c r="D1120" s="15" t="s">
        <v>3008</v>
      </c>
      <c r="E1120" s="12" t="s">
        <v>34</v>
      </c>
      <c r="F1120" s="14"/>
      <c r="G1120" s="12">
        <v>2390</v>
      </c>
    </row>
    <row r="1121" ht="27" spans="1:8">
      <c r="A1121" s="12"/>
      <c r="B1121" s="13" t="s">
        <v>3009</v>
      </c>
      <c r="C1121" s="13" t="s">
        <v>3010</v>
      </c>
      <c r="D1121" s="15"/>
      <c r="E1121" s="12" t="s">
        <v>34</v>
      </c>
      <c r="F1121" s="102"/>
      <c r="G1121" s="100">
        <v>478</v>
      </c>
      <c r="H1121" s="3" t="s">
        <v>1492</v>
      </c>
    </row>
    <row r="1122" ht="27" spans="1:7">
      <c r="A1122" s="12"/>
      <c r="B1122" s="13" t="s">
        <v>3011</v>
      </c>
      <c r="C1122" s="15" t="s">
        <v>3012</v>
      </c>
      <c r="D1122" s="15"/>
      <c r="E1122" s="12" t="s">
        <v>34</v>
      </c>
      <c r="F1122" s="102"/>
      <c r="G1122" s="100">
        <f>G1120*0.3</f>
        <v>717</v>
      </c>
    </row>
    <row r="1123" ht="40.5" spans="1:7">
      <c r="A1123" s="12">
        <v>38</v>
      </c>
      <c r="B1123" s="13" t="s">
        <v>3013</v>
      </c>
      <c r="C1123" s="15" t="s">
        <v>3014</v>
      </c>
      <c r="D1123" s="15" t="s">
        <v>3015</v>
      </c>
      <c r="E1123" s="12" t="s">
        <v>34</v>
      </c>
      <c r="F1123" s="102"/>
      <c r="G1123" s="100">
        <v>2600</v>
      </c>
    </row>
    <row r="1124" ht="27" spans="1:8">
      <c r="A1124" s="12"/>
      <c r="B1124" s="13" t="s">
        <v>3016</v>
      </c>
      <c r="C1124" s="13" t="s">
        <v>3017</v>
      </c>
      <c r="D1124" s="15"/>
      <c r="E1124" s="12" t="s">
        <v>34</v>
      </c>
      <c r="F1124" s="102"/>
      <c r="G1124" s="100">
        <v>520</v>
      </c>
      <c r="H1124" s="3" t="s">
        <v>1492</v>
      </c>
    </row>
    <row r="1125" ht="27" spans="1:7">
      <c r="A1125" s="12"/>
      <c r="B1125" s="13" t="s">
        <v>3018</v>
      </c>
      <c r="C1125" s="15" t="s">
        <v>3019</v>
      </c>
      <c r="D1125" s="15"/>
      <c r="E1125" s="12" t="s">
        <v>34</v>
      </c>
      <c r="F1125" s="14"/>
      <c r="G1125" s="12">
        <v>1070</v>
      </c>
    </row>
    <row r="1126" ht="40.5" spans="1:7">
      <c r="A1126" s="12">
        <v>39</v>
      </c>
      <c r="B1126" s="13" t="s">
        <v>3020</v>
      </c>
      <c r="C1126" s="15" t="s">
        <v>3021</v>
      </c>
      <c r="D1126" s="15" t="s">
        <v>3022</v>
      </c>
      <c r="E1126" s="12" t="s">
        <v>34</v>
      </c>
      <c r="F1126" s="14" t="s">
        <v>3023</v>
      </c>
      <c r="G1126" s="12">
        <v>1870</v>
      </c>
    </row>
    <row r="1127" ht="27" spans="1:8">
      <c r="A1127" s="12"/>
      <c r="B1127" s="13" t="s">
        <v>3024</v>
      </c>
      <c r="C1127" s="13" t="s">
        <v>3025</v>
      </c>
      <c r="D1127" s="15"/>
      <c r="E1127" s="12" t="s">
        <v>34</v>
      </c>
      <c r="F1127" s="14"/>
      <c r="G1127" s="12">
        <v>374</v>
      </c>
      <c r="H1127" s="3" t="s">
        <v>1492</v>
      </c>
    </row>
    <row r="1128" ht="27" spans="1:7">
      <c r="A1128" s="12"/>
      <c r="B1128" s="13" t="s">
        <v>3026</v>
      </c>
      <c r="C1128" s="15" t="s">
        <v>3027</v>
      </c>
      <c r="D1128" s="15"/>
      <c r="E1128" s="12" t="s">
        <v>34</v>
      </c>
      <c r="F1128" s="14"/>
      <c r="G1128" s="12">
        <f>G1126*0.3</f>
        <v>561</v>
      </c>
    </row>
    <row r="1129" ht="27" spans="1:7">
      <c r="A1129" s="12">
        <v>40</v>
      </c>
      <c r="B1129" s="13" t="s">
        <v>3028</v>
      </c>
      <c r="C1129" s="15" t="s">
        <v>3029</v>
      </c>
      <c r="D1129" s="15" t="s">
        <v>3030</v>
      </c>
      <c r="E1129" s="12" t="s">
        <v>15</v>
      </c>
      <c r="F1129" s="14"/>
      <c r="G1129" s="12">
        <v>4000</v>
      </c>
    </row>
    <row r="1130" ht="27" spans="1:8">
      <c r="A1130" s="12"/>
      <c r="B1130" s="13" t="s">
        <v>3031</v>
      </c>
      <c r="C1130" s="13" t="s">
        <v>3032</v>
      </c>
      <c r="D1130" s="15"/>
      <c r="E1130" s="12" t="s">
        <v>15</v>
      </c>
      <c r="F1130" s="14"/>
      <c r="G1130" s="12">
        <v>800</v>
      </c>
      <c r="H1130" s="3" t="s">
        <v>1492</v>
      </c>
    </row>
    <row r="1131" ht="40.5" spans="1:7">
      <c r="A1131" s="12">
        <v>41</v>
      </c>
      <c r="B1131" s="13" t="s">
        <v>3033</v>
      </c>
      <c r="C1131" s="15" t="s">
        <v>3034</v>
      </c>
      <c r="D1131" s="15" t="s">
        <v>3035</v>
      </c>
      <c r="E1131" s="12" t="s">
        <v>15</v>
      </c>
      <c r="F1131" s="14" t="s">
        <v>3036</v>
      </c>
      <c r="G1131" s="12">
        <v>5000</v>
      </c>
    </row>
    <row r="1132" ht="27" spans="1:8">
      <c r="A1132" s="12"/>
      <c r="B1132" s="13" t="s">
        <v>3037</v>
      </c>
      <c r="C1132" s="13" t="s">
        <v>3038</v>
      </c>
      <c r="D1132" s="15"/>
      <c r="E1132" s="12" t="s">
        <v>15</v>
      </c>
      <c r="F1132" s="102"/>
      <c r="G1132" s="100">
        <v>1000</v>
      </c>
      <c r="H1132" s="3" t="s">
        <v>1492</v>
      </c>
    </row>
    <row r="1133" ht="27" spans="1:7">
      <c r="A1133" s="12">
        <v>42</v>
      </c>
      <c r="B1133" s="13" t="s">
        <v>3039</v>
      </c>
      <c r="C1133" s="15" t="s">
        <v>3040</v>
      </c>
      <c r="D1133" s="15" t="s">
        <v>3041</v>
      </c>
      <c r="E1133" s="12" t="s">
        <v>3042</v>
      </c>
      <c r="F1133" s="102"/>
      <c r="G1133" s="100">
        <v>2500</v>
      </c>
    </row>
    <row r="1134" ht="27" spans="1:8">
      <c r="A1134" s="12"/>
      <c r="B1134" s="13" t="s">
        <v>3043</v>
      </c>
      <c r="C1134" s="13" t="s">
        <v>3044</v>
      </c>
      <c r="D1134" s="15"/>
      <c r="E1134" s="12" t="s">
        <v>3042</v>
      </c>
      <c r="F1134" s="102"/>
      <c r="G1134" s="100">
        <v>500</v>
      </c>
      <c r="H1134" s="3" t="s">
        <v>1492</v>
      </c>
    </row>
    <row r="1135" ht="40.5" spans="1:7">
      <c r="A1135" s="12">
        <v>43</v>
      </c>
      <c r="B1135" s="13" t="s">
        <v>3045</v>
      </c>
      <c r="C1135" s="15" t="s">
        <v>3046</v>
      </c>
      <c r="D1135" s="15" t="s">
        <v>3047</v>
      </c>
      <c r="E1135" s="12" t="s">
        <v>3042</v>
      </c>
      <c r="F1135" s="14" t="s">
        <v>3048</v>
      </c>
      <c r="G1135" s="12">
        <f>G1133*1.3</f>
        <v>3250</v>
      </c>
    </row>
    <row r="1136" ht="27" spans="1:8">
      <c r="A1136" s="12"/>
      <c r="B1136" s="13" t="s">
        <v>3049</v>
      </c>
      <c r="C1136" s="13" t="s">
        <v>3050</v>
      </c>
      <c r="D1136" s="15"/>
      <c r="E1136" s="12" t="s">
        <v>3042</v>
      </c>
      <c r="F1136" s="14"/>
      <c r="G1136" s="12">
        <v>650</v>
      </c>
      <c r="H1136" s="3" t="s">
        <v>1492</v>
      </c>
    </row>
    <row r="1137" ht="27" spans="1:7">
      <c r="A1137" s="12">
        <v>44</v>
      </c>
      <c r="B1137" s="13" t="s">
        <v>3051</v>
      </c>
      <c r="C1137" s="15" t="s">
        <v>3052</v>
      </c>
      <c r="D1137" s="15" t="s">
        <v>3053</v>
      </c>
      <c r="E1137" s="12" t="s">
        <v>2435</v>
      </c>
      <c r="F1137" s="14"/>
      <c r="G1137" s="12">
        <v>2320</v>
      </c>
    </row>
    <row r="1138" ht="27" spans="1:8">
      <c r="A1138" s="12"/>
      <c r="B1138" s="13" t="s">
        <v>3054</v>
      </c>
      <c r="C1138" s="13" t="s">
        <v>3055</v>
      </c>
      <c r="D1138" s="15"/>
      <c r="E1138" s="12" t="s">
        <v>2435</v>
      </c>
      <c r="F1138" s="14"/>
      <c r="G1138" s="12">
        <v>464</v>
      </c>
      <c r="H1138" s="3" t="s">
        <v>1492</v>
      </c>
    </row>
    <row r="1139" ht="40.5" spans="1:7">
      <c r="A1139" s="12">
        <v>45</v>
      </c>
      <c r="B1139" s="13" t="s">
        <v>3056</v>
      </c>
      <c r="C1139" s="15" t="s">
        <v>3057</v>
      </c>
      <c r="D1139" s="15" t="s">
        <v>3058</v>
      </c>
      <c r="E1139" s="12" t="s">
        <v>2435</v>
      </c>
      <c r="F1139" s="14" t="s">
        <v>3059</v>
      </c>
      <c r="G1139" s="12">
        <v>2900</v>
      </c>
    </row>
    <row r="1140" ht="27" spans="1:8">
      <c r="A1140" s="12"/>
      <c r="B1140" s="13" t="s">
        <v>3060</v>
      </c>
      <c r="C1140" s="13" t="s">
        <v>3061</v>
      </c>
      <c r="D1140" s="15"/>
      <c r="E1140" s="12" t="s">
        <v>2435</v>
      </c>
      <c r="F1140" s="14"/>
      <c r="G1140" s="12">
        <v>580</v>
      </c>
      <c r="H1140" s="3" t="s">
        <v>1492</v>
      </c>
    </row>
    <row r="1141" ht="40.5" spans="1:7">
      <c r="A1141" s="12">
        <v>46</v>
      </c>
      <c r="B1141" s="13" t="s">
        <v>3062</v>
      </c>
      <c r="C1141" s="15" t="s">
        <v>3063</v>
      </c>
      <c r="D1141" s="15" t="s">
        <v>3064</v>
      </c>
      <c r="E1141" s="12" t="s">
        <v>3065</v>
      </c>
      <c r="F1141" s="14"/>
      <c r="G1141" s="12">
        <v>5200</v>
      </c>
    </row>
    <row r="1142" ht="27" spans="1:8">
      <c r="A1142" s="12"/>
      <c r="B1142" s="13" t="s">
        <v>3066</v>
      </c>
      <c r="C1142" s="13" t="s">
        <v>3067</v>
      </c>
      <c r="D1142" s="15"/>
      <c r="E1142" s="12" t="s">
        <v>3065</v>
      </c>
      <c r="F1142" s="14"/>
      <c r="G1142" s="12">
        <v>1040</v>
      </c>
      <c r="H1142" s="3" t="s">
        <v>1492</v>
      </c>
    </row>
    <row r="1143" ht="40.5" spans="1:7">
      <c r="A1143" s="12">
        <v>47</v>
      </c>
      <c r="B1143" s="13" t="s">
        <v>3068</v>
      </c>
      <c r="C1143" s="15" t="s">
        <v>3069</v>
      </c>
      <c r="D1143" s="15" t="s">
        <v>3070</v>
      </c>
      <c r="E1143" s="12" t="s">
        <v>3065</v>
      </c>
      <c r="F1143" s="14" t="s">
        <v>3071</v>
      </c>
      <c r="G1143" s="12">
        <v>7000</v>
      </c>
    </row>
    <row r="1144" ht="27" spans="1:8">
      <c r="A1144" s="12"/>
      <c r="B1144" s="13" t="s">
        <v>3072</v>
      </c>
      <c r="C1144" s="13" t="s">
        <v>3073</v>
      </c>
      <c r="D1144" s="15"/>
      <c r="E1144" s="12" t="s">
        <v>3065</v>
      </c>
      <c r="F1144" s="14"/>
      <c r="G1144" s="12">
        <v>1400</v>
      </c>
      <c r="H1144" s="3" t="s">
        <v>1492</v>
      </c>
    </row>
    <row r="1145" ht="40.5" spans="1:7">
      <c r="A1145" s="12">
        <v>48</v>
      </c>
      <c r="B1145" s="13" t="s">
        <v>3074</v>
      </c>
      <c r="C1145" s="15" t="s">
        <v>3075</v>
      </c>
      <c r="D1145" s="15" t="s">
        <v>3076</v>
      </c>
      <c r="E1145" s="12" t="s">
        <v>15</v>
      </c>
      <c r="F1145" s="14"/>
      <c r="G1145" s="12">
        <v>4200</v>
      </c>
    </row>
    <row r="1146" ht="27" spans="1:8">
      <c r="A1146" s="12"/>
      <c r="B1146" s="13" t="s">
        <v>3077</v>
      </c>
      <c r="C1146" s="13" t="s">
        <v>3078</v>
      </c>
      <c r="D1146" s="15"/>
      <c r="E1146" s="12" t="s">
        <v>15</v>
      </c>
      <c r="F1146" s="14"/>
      <c r="G1146" s="12">
        <v>840</v>
      </c>
      <c r="H1146" s="3" t="s">
        <v>1492</v>
      </c>
    </row>
    <row r="1147" ht="40.5" spans="1:7">
      <c r="A1147" s="12">
        <v>49</v>
      </c>
      <c r="B1147" s="13" t="s">
        <v>3079</v>
      </c>
      <c r="C1147" s="15" t="s">
        <v>3080</v>
      </c>
      <c r="D1147" s="15" t="s">
        <v>3081</v>
      </c>
      <c r="E1147" s="12" t="s">
        <v>15</v>
      </c>
      <c r="F1147" s="14" t="s">
        <v>3082</v>
      </c>
      <c r="G1147" s="12">
        <f>G1145*1.6</f>
        <v>6720</v>
      </c>
    </row>
    <row r="1148" ht="27" spans="1:8">
      <c r="A1148" s="12"/>
      <c r="B1148" s="13" t="s">
        <v>3083</v>
      </c>
      <c r="C1148" s="39" t="s">
        <v>3084</v>
      </c>
      <c r="D1148" s="15"/>
      <c r="E1148" s="12" t="s">
        <v>15</v>
      </c>
      <c r="F1148" s="14"/>
      <c r="G1148" s="12">
        <v>1344</v>
      </c>
      <c r="H1148" s="3" t="s">
        <v>1492</v>
      </c>
    </row>
    <row r="1149" ht="40.5" spans="1:7">
      <c r="A1149" s="12">
        <v>50</v>
      </c>
      <c r="B1149" s="13" t="s">
        <v>3085</v>
      </c>
      <c r="C1149" s="15" t="s">
        <v>3086</v>
      </c>
      <c r="D1149" s="15" t="s">
        <v>3087</v>
      </c>
      <c r="E1149" s="12" t="s">
        <v>15</v>
      </c>
      <c r="F1149" s="14"/>
      <c r="G1149" s="12">
        <v>4900</v>
      </c>
    </row>
    <row r="1150" ht="27" spans="1:8">
      <c r="A1150" s="12"/>
      <c r="B1150" s="13" t="s">
        <v>3088</v>
      </c>
      <c r="C1150" s="13" t="s">
        <v>3089</v>
      </c>
      <c r="D1150" s="15"/>
      <c r="E1150" s="12" t="s">
        <v>15</v>
      </c>
      <c r="F1150" s="14"/>
      <c r="G1150" s="12">
        <v>980</v>
      </c>
      <c r="H1150" s="3" t="s">
        <v>1492</v>
      </c>
    </row>
    <row r="1151" ht="40.5" spans="1:7">
      <c r="A1151" s="12">
        <v>51</v>
      </c>
      <c r="B1151" s="13" t="s">
        <v>3090</v>
      </c>
      <c r="C1151" s="15" t="s">
        <v>3091</v>
      </c>
      <c r="D1151" s="15" t="s">
        <v>3092</v>
      </c>
      <c r="E1151" s="12" t="s">
        <v>15</v>
      </c>
      <c r="F1151" s="14" t="s">
        <v>3093</v>
      </c>
      <c r="G1151" s="12">
        <f>G1149*1.6</f>
        <v>7840</v>
      </c>
    </row>
    <row r="1152" ht="27" spans="1:8">
      <c r="A1152" s="12"/>
      <c r="B1152" s="13" t="s">
        <v>3094</v>
      </c>
      <c r="C1152" s="13" t="s">
        <v>3095</v>
      </c>
      <c r="D1152" s="15"/>
      <c r="E1152" s="12" t="s">
        <v>15</v>
      </c>
      <c r="F1152" s="14"/>
      <c r="G1152" s="12">
        <v>1568</v>
      </c>
      <c r="H1152" s="3" t="s">
        <v>1492</v>
      </c>
    </row>
    <row r="1153" ht="40.5" spans="1:7">
      <c r="A1153" s="12">
        <v>52</v>
      </c>
      <c r="B1153" s="13" t="s">
        <v>3096</v>
      </c>
      <c r="C1153" s="15" t="s">
        <v>3097</v>
      </c>
      <c r="D1153" s="15" t="s">
        <v>3098</v>
      </c>
      <c r="E1153" s="12" t="s">
        <v>2435</v>
      </c>
      <c r="F1153" s="14" t="s">
        <v>3099</v>
      </c>
      <c r="G1153" s="12">
        <v>2150</v>
      </c>
    </row>
    <row r="1154" ht="27" spans="1:8">
      <c r="A1154" s="12"/>
      <c r="B1154" s="13" t="s">
        <v>3100</v>
      </c>
      <c r="C1154" s="13" t="s">
        <v>3101</v>
      </c>
      <c r="D1154" s="15"/>
      <c r="E1154" s="12" t="s">
        <v>2435</v>
      </c>
      <c r="F1154" s="14"/>
      <c r="G1154" s="12">
        <v>430</v>
      </c>
      <c r="H1154" s="3" t="s">
        <v>1492</v>
      </c>
    </row>
    <row r="1155" ht="40.5" spans="1:7">
      <c r="A1155" s="12"/>
      <c r="B1155" s="13" t="s">
        <v>3102</v>
      </c>
      <c r="C1155" s="15" t="s">
        <v>3103</v>
      </c>
      <c r="D1155" s="15"/>
      <c r="E1155" s="12" t="s">
        <v>2435</v>
      </c>
      <c r="F1155" s="14"/>
      <c r="G1155" s="12">
        <v>950</v>
      </c>
    </row>
    <row r="1156" ht="40.5" spans="1:7">
      <c r="A1156" s="12"/>
      <c r="B1156" s="13" t="s">
        <v>3104</v>
      </c>
      <c r="C1156" s="15" t="s">
        <v>3105</v>
      </c>
      <c r="D1156" s="15"/>
      <c r="E1156" s="12" t="s">
        <v>2435</v>
      </c>
      <c r="F1156" s="14"/>
      <c r="G1156" s="12">
        <v>100</v>
      </c>
    </row>
    <row r="1157" ht="54" spans="1:7">
      <c r="A1157" s="12">
        <v>53</v>
      </c>
      <c r="B1157" s="13" t="s">
        <v>3106</v>
      </c>
      <c r="C1157" s="15" t="s">
        <v>3107</v>
      </c>
      <c r="D1157" s="15" t="s">
        <v>3108</v>
      </c>
      <c r="E1157" s="12" t="s">
        <v>2435</v>
      </c>
      <c r="F1157" s="14" t="s">
        <v>3109</v>
      </c>
      <c r="G1157" s="12">
        <v>3400</v>
      </c>
    </row>
    <row r="1158" ht="27" spans="1:8">
      <c r="A1158" s="12"/>
      <c r="B1158" s="13" t="s">
        <v>3110</v>
      </c>
      <c r="C1158" s="13" t="s">
        <v>3111</v>
      </c>
      <c r="D1158" s="15"/>
      <c r="E1158" s="12" t="s">
        <v>2435</v>
      </c>
      <c r="F1158" s="14"/>
      <c r="G1158" s="12">
        <v>680</v>
      </c>
      <c r="H1158" s="3" t="s">
        <v>1492</v>
      </c>
    </row>
    <row r="1159" ht="54" spans="1:7">
      <c r="A1159" s="12"/>
      <c r="B1159" s="13" t="s">
        <v>3112</v>
      </c>
      <c r="C1159" s="15" t="s">
        <v>3113</v>
      </c>
      <c r="D1159" s="15"/>
      <c r="E1159" s="12" t="s">
        <v>2435</v>
      </c>
      <c r="F1159" s="14"/>
      <c r="G1159" s="12">
        <v>1000</v>
      </c>
    </row>
    <row r="1160" ht="40.5" spans="1:7">
      <c r="A1160" s="12"/>
      <c r="B1160" s="13" t="s">
        <v>3114</v>
      </c>
      <c r="C1160" s="15" t="s">
        <v>3115</v>
      </c>
      <c r="D1160" s="15"/>
      <c r="E1160" s="12" t="s">
        <v>2435</v>
      </c>
      <c r="F1160" s="14"/>
      <c r="G1160" s="12">
        <v>160</v>
      </c>
    </row>
    <row r="1161" ht="40.5" spans="1:7">
      <c r="A1161" s="12">
        <v>54</v>
      </c>
      <c r="B1161" s="13" t="s">
        <v>3116</v>
      </c>
      <c r="C1161" s="15" t="s">
        <v>3117</v>
      </c>
      <c r="D1161" s="15" t="s">
        <v>3118</v>
      </c>
      <c r="E1161" s="12" t="s">
        <v>3119</v>
      </c>
      <c r="F1161" s="14"/>
      <c r="G1161" s="12">
        <v>1760</v>
      </c>
    </row>
    <row r="1162" ht="27" spans="1:8">
      <c r="A1162" s="12"/>
      <c r="B1162" s="13" t="s">
        <v>3120</v>
      </c>
      <c r="C1162" s="13" t="s">
        <v>3121</v>
      </c>
      <c r="D1162" s="15"/>
      <c r="E1162" s="12" t="s">
        <v>3119</v>
      </c>
      <c r="F1162" s="14"/>
      <c r="G1162" s="12">
        <v>352</v>
      </c>
      <c r="H1162" s="3" t="s">
        <v>1492</v>
      </c>
    </row>
    <row r="1163" ht="27" spans="1:7">
      <c r="A1163" s="12"/>
      <c r="B1163" s="13" t="s">
        <v>3122</v>
      </c>
      <c r="C1163" s="15" t="s">
        <v>3123</v>
      </c>
      <c r="D1163" s="15"/>
      <c r="E1163" s="12" t="s">
        <v>3119</v>
      </c>
      <c r="F1163" s="14"/>
      <c r="G1163" s="12">
        <f>G1161</f>
        <v>1760</v>
      </c>
    </row>
    <row r="1164" ht="40.5" spans="1:7">
      <c r="A1164" s="12">
        <v>55</v>
      </c>
      <c r="B1164" s="13" t="s">
        <v>3124</v>
      </c>
      <c r="C1164" s="15" t="s">
        <v>3125</v>
      </c>
      <c r="D1164" s="15" t="s">
        <v>3126</v>
      </c>
      <c r="E1164" s="12" t="s">
        <v>15</v>
      </c>
      <c r="F1164" s="12"/>
      <c r="G1164" s="12">
        <v>5300</v>
      </c>
    </row>
    <row r="1165" ht="27" spans="1:8">
      <c r="A1165" s="12"/>
      <c r="B1165" s="13" t="s">
        <v>3127</v>
      </c>
      <c r="C1165" s="13" t="s">
        <v>3128</v>
      </c>
      <c r="D1165" s="15"/>
      <c r="E1165" s="12" t="s">
        <v>15</v>
      </c>
      <c r="F1165" s="12"/>
      <c r="G1165" s="12">
        <v>1060</v>
      </c>
      <c r="H1165" s="3" t="s">
        <v>1492</v>
      </c>
    </row>
    <row r="1166" ht="40.5" spans="1:7">
      <c r="A1166" s="12">
        <v>56</v>
      </c>
      <c r="B1166" s="13" t="s">
        <v>3129</v>
      </c>
      <c r="C1166" s="15" t="s">
        <v>3130</v>
      </c>
      <c r="D1166" s="15" t="s">
        <v>3131</v>
      </c>
      <c r="E1166" s="12" t="s">
        <v>15</v>
      </c>
      <c r="F1166" s="14" t="s">
        <v>3132</v>
      </c>
      <c r="G1166" s="12">
        <v>9540</v>
      </c>
    </row>
    <row r="1167" ht="27" spans="1:8">
      <c r="A1167" s="12"/>
      <c r="B1167" s="13" t="s">
        <v>3133</v>
      </c>
      <c r="C1167" s="13" t="s">
        <v>3134</v>
      </c>
      <c r="D1167" s="15"/>
      <c r="E1167" s="12" t="s">
        <v>15</v>
      </c>
      <c r="F1167" s="14"/>
      <c r="G1167" s="12">
        <v>1908</v>
      </c>
      <c r="H1167" s="3" t="s">
        <v>1492</v>
      </c>
    </row>
    <row r="1168" ht="27" spans="1:7">
      <c r="A1168" s="12">
        <v>57</v>
      </c>
      <c r="B1168" s="13" t="s">
        <v>3135</v>
      </c>
      <c r="C1168" s="15" t="s">
        <v>3136</v>
      </c>
      <c r="D1168" s="15" t="s">
        <v>3137</v>
      </c>
      <c r="E1168" s="12" t="s">
        <v>34</v>
      </c>
      <c r="F1168" s="12"/>
      <c r="G1168" s="12">
        <v>3120</v>
      </c>
    </row>
    <row r="1169" ht="27" spans="1:8">
      <c r="A1169" s="12"/>
      <c r="B1169" s="13" t="s">
        <v>3138</v>
      </c>
      <c r="C1169" s="13" t="s">
        <v>3139</v>
      </c>
      <c r="D1169" s="15"/>
      <c r="E1169" s="12" t="s">
        <v>34</v>
      </c>
      <c r="F1169" s="12"/>
      <c r="G1169" s="12">
        <v>624</v>
      </c>
      <c r="H1169" s="3" t="s">
        <v>1492</v>
      </c>
    </row>
    <row r="1170" ht="40.5" spans="1:7">
      <c r="A1170" s="12">
        <v>58</v>
      </c>
      <c r="B1170" s="13" t="s">
        <v>3140</v>
      </c>
      <c r="C1170" s="15" t="s">
        <v>3141</v>
      </c>
      <c r="D1170" s="15" t="s">
        <v>3142</v>
      </c>
      <c r="E1170" s="12" t="s">
        <v>34</v>
      </c>
      <c r="F1170" s="12"/>
      <c r="G1170" s="12">
        <v>3660</v>
      </c>
    </row>
    <row r="1171" ht="27" spans="1:8">
      <c r="A1171" s="12"/>
      <c r="B1171" s="13" t="s">
        <v>3143</v>
      </c>
      <c r="C1171" s="13" t="s">
        <v>3144</v>
      </c>
      <c r="D1171" s="15"/>
      <c r="E1171" s="12" t="s">
        <v>34</v>
      </c>
      <c r="F1171" s="12"/>
      <c r="G1171" s="12">
        <v>732</v>
      </c>
      <c r="H1171" s="3" t="s">
        <v>1492</v>
      </c>
    </row>
    <row r="1172" ht="40.5" spans="1:7">
      <c r="A1172" s="12">
        <v>59</v>
      </c>
      <c r="B1172" s="13" t="s">
        <v>3145</v>
      </c>
      <c r="C1172" s="15" t="s">
        <v>3146</v>
      </c>
      <c r="D1172" s="15" t="s">
        <v>3147</v>
      </c>
      <c r="E1172" s="12" t="s">
        <v>3148</v>
      </c>
      <c r="F1172" s="14" t="s">
        <v>3149</v>
      </c>
      <c r="G1172" s="12">
        <v>2910</v>
      </c>
    </row>
    <row r="1173" ht="27" spans="1:8">
      <c r="A1173" s="12"/>
      <c r="B1173" s="13" t="s">
        <v>3150</v>
      </c>
      <c r="C1173" s="13" t="s">
        <v>3151</v>
      </c>
      <c r="D1173" s="15"/>
      <c r="E1173" s="12" t="s">
        <v>3148</v>
      </c>
      <c r="F1173" s="14"/>
      <c r="G1173" s="12">
        <v>582</v>
      </c>
      <c r="H1173" s="3" t="s">
        <v>1492</v>
      </c>
    </row>
    <row r="1174" ht="40.5" spans="1:7">
      <c r="A1174" s="12">
        <v>60</v>
      </c>
      <c r="B1174" s="13" t="s">
        <v>3152</v>
      </c>
      <c r="C1174" s="15" t="s">
        <v>3153</v>
      </c>
      <c r="D1174" s="15" t="s">
        <v>3154</v>
      </c>
      <c r="E1174" s="12" t="s">
        <v>34</v>
      </c>
      <c r="F1174" s="14" t="s">
        <v>3155</v>
      </c>
      <c r="G1174" s="12">
        <v>2760</v>
      </c>
    </row>
    <row r="1175" ht="27" spans="1:8">
      <c r="A1175" s="12"/>
      <c r="B1175" s="13" t="s">
        <v>3156</v>
      </c>
      <c r="C1175" s="13" t="s">
        <v>3157</v>
      </c>
      <c r="D1175" s="15"/>
      <c r="E1175" s="12" t="s">
        <v>34</v>
      </c>
      <c r="F1175" s="14"/>
      <c r="G1175" s="12">
        <v>552</v>
      </c>
      <c r="H1175" s="3" t="s">
        <v>1492</v>
      </c>
    </row>
    <row r="1176" ht="40.5" spans="1:7">
      <c r="A1176" s="12">
        <v>61</v>
      </c>
      <c r="B1176" s="13" t="s">
        <v>3158</v>
      </c>
      <c r="C1176" s="15" t="s">
        <v>3159</v>
      </c>
      <c r="D1176" s="15" t="s">
        <v>3160</v>
      </c>
      <c r="E1176" s="12" t="s">
        <v>3161</v>
      </c>
      <c r="F1176" s="12"/>
      <c r="G1176" s="12">
        <v>1750</v>
      </c>
    </row>
    <row r="1177" ht="27" spans="1:8">
      <c r="A1177" s="12"/>
      <c r="B1177" s="13" t="s">
        <v>3162</v>
      </c>
      <c r="C1177" s="13" t="s">
        <v>3163</v>
      </c>
      <c r="D1177" s="15"/>
      <c r="E1177" s="12" t="s">
        <v>3161</v>
      </c>
      <c r="F1177" s="12"/>
      <c r="G1177" s="12">
        <v>350</v>
      </c>
      <c r="H1177" s="3" t="s">
        <v>1492</v>
      </c>
    </row>
    <row r="1178" ht="40.5" spans="1:7">
      <c r="A1178" s="12">
        <v>62</v>
      </c>
      <c r="B1178" s="13" t="s">
        <v>3164</v>
      </c>
      <c r="C1178" s="15" t="s">
        <v>3165</v>
      </c>
      <c r="D1178" s="15" t="s">
        <v>3166</v>
      </c>
      <c r="E1178" s="12" t="s">
        <v>3148</v>
      </c>
      <c r="F1178" s="14" t="s">
        <v>3167</v>
      </c>
      <c r="G1178" s="12">
        <v>1960</v>
      </c>
    </row>
    <row r="1179" ht="27" spans="1:8">
      <c r="A1179" s="12"/>
      <c r="B1179" s="13" t="s">
        <v>3168</v>
      </c>
      <c r="C1179" s="13" t="s">
        <v>3169</v>
      </c>
      <c r="D1179" s="15"/>
      <c r="E1179" s="12" t="s">
        <v>3148</v>
      </c>
      <c r="F1179" s="14"/>
      <c r="G1179" s="12">
        <v>392</v>
      </c>
      <c r="H1179" s="3" t="s">
        <v>1492</v>
      </c>
    </row>
    <row r="1180" ht="40.5" spans="1:7">
      <c r="A1180" s="12">
        <v>63</v>
      </c>
      <c r="B1180" s="13" t="s">
        <v>3170</v>
      </c>
      <c r="C1180" s="15" t="s">
        <v>3171</v>
      </c>
      <c r="D1180" s="15" t="s">
        <v>3172</v>
      </c>
      <c r="E1180" s="12" t="s">
        <v>3148</v>
      </c>
      <c r="F1180" s="14" t="s">
        <v>3173</v>
      </c>
      <c r="G1180" s="12">
        <v>2850</v>
      </c>
    </row>
    <row r="1181" ht="19" customHeight="true" spans="1:8">
      <c r="A1181" s="12"/>
      <c r="B1181" s="13" t="s">
        <v>3174</v>
      </c>
      <c r="C1181" s="13" t="s">
        <v>3175</v>
      </c>
      <c r="D1181" s="15"/>
      <c r="E1181" s="12" t="s">
        <v>3148</v>
      </c>
      <c r="F1181" s="12"/>
      <c r="G1181" s="12">
        <v>570</v>
      </c>
      <c r="H1181" s="3" t="s">
        <v>1492</v>
      </c>
    </row>
    <row r="1182" ht="40.5" spans="1:7">
      <c r="A1182" s="12">
        <v>64</v>
      </c>
      <c r="B1182" s="13" t="s">
        <v>3176</v>
      </c>
      <c r="C1182" s="15" t="s">
        <v>3177</v>
      </c>
      <c r="D1182" s="15" t="s">
        <v>3178</v>
      </c>
      <c r="E1182" s="12" t="s">
        <v>2435</v>
      </c>
      <c r="F1182" s="14"/>
      <c r="G1182" s="12">
        <v>850</v>
      </c>
    </row>
    <row r="1183" ht="27" spans="1:8">
      <c r="A1183" s="12"/>
      <c r="B1183" s="13" t="s">
        <v>3179</v>
      </c>
      <c r="C1183" s="13" t="s">
        <v>3180</v>
      </c>
      <c r="D1183" s="15"/>
      <c r="E1183" s="12" t="s">
        <v>2435</v>
      </c>
      <c r="F1183" s="14"/>
      <c r="G1183" s="12">
        <v>170</v>
      </c>
      <c r="H1183" s="3" t="s">
        <v>1492</v>
      </c>
    </row>
    <row r="1184" ht="27" spans="1:7">
      <c r="A1184" s="12">
        <v>65</v>
      </c>
      <c r="B1184" s="13" t="s">
        <v>3181</v>
      </c>
      <c r="C1184" s="15" t="s">
        <v>3182</v>
      </c>
      <c r="D1184" s="15" t="s">
        <v>3183</v>
      </c>
      <c r="E1184" s="12" t="s">
        <v>3184</v>
      </c>
      <c r="F1184" s="14" t="s">
        <v>3185</v>
      </c>
      <c r="G1184" s="12">
        <v>270</v>
      </c>
    </row>
    <row r="1185" ht="27" spans="1:8">
      <c r="A1185" s="12"/>
      <c r="B1185" s="13" t="s">
        <v>3186</v>
      </c>
      <c r="C1185" s="13" t="s">
        <v>3187</v>
      </c>
      <c r="D1185" s="15"/>
      <c r="E1185" s="12" t="s">
        <v>3184</v>
      </c>
      <c r="F1185" s="14"/>
      <c r="G1185" s="12">
        <v>54</v>
      </c>
      <c r="H1185" s="3" t="s">
        <v>1492</v>
      </c>
    </row>
    <row r="1186" ht="27" spans="1:7">
      <c r="A1186" s="12"/>
      <c r="B1186" s="13" t="s">
        <v>3188</v>
      </c>
      <c r="C1186" s="15" t="s">
        <v>3189</v>
      </c>
      <c r="D1186" s="15"/>
      <c r="E1186" s="12" t="s">
        <v>3184</v>
      </c>
      <c r="F1186" s="14"/>
      <c r="G1186" s="12">
        <f>G1184</f>
        <v>270</v>
      </c>
    </row>
    <row r="1187" ht="27" spans="1:7">
      <c r="A1187" s="12">
        <v>66</v>
      </c>
      <c r="B1187" s="13" t="s">
        <v>3190</v>
      </c>
      <c r="C1187" s="15" t="s">
        <v>3191</v>
      </c>
      <c r="D1187" s="15" t="s">
        <v>3192</v>
      </c>
      <c r="E1187" s="12" t="s">
        <v>15</v>
      </c>
      <c r="F1187" s="14"/>
      <c r="G1187" s="12">
        <v>2230</v>
      </c>
    </row>
    <row r="1188" ht="27" spans="1:8">
      <c r="A1188" s="12"/>
      <c r="B1188" s="13" t="s">
        <v>3193</v>
      </c>
      <c r="C1188" s="13" t="s">
        <v>3194</v>
      </c>
      <c r="D1188" s="15"/>
      <c r="E1188" s="12" t="s">
        <v>15</v>
      </c>
      <c r="F1188" s="14"/>
      <c r="G1188" s="12">
        <v>446</v>
      </c>
      <c r="H1188" s="3" t="s">
        <v>1492</v>
      </c>
    </row>
    <row r="1189" ht="40.5" spans="1:7">
      <c r="A1189" s="12">
        <v>67</v>
      </c>
      <c r="B1189" s="13" t="s">
        <v>3195</v>
      </c>
      <c r="C1189" s="15" t="s">
        <v>3196</v>
      </c>
      <c r="D1189" s="15" t="s">
        <v>3197</v>
      </c>
      <c r="E1189" s="12" t="s">
        <v>2435</v>
      </c>
      <c r="F1189" s="14"/>
      <c r="G1189" s="12">
        <v>2600</v>
      </c>
    </row>
    <row r="1190" ht="27" spans="1:8">
      <c r="A1190" s="12"/>
      <c r="B1190" s="13" t="s">
        <v>3198</v>
      </c>
      <c r="C1190" s="13" t="s">
        <v>3199</v>
      </c>
      <c r="D1190" s="15"/>
      <c r="E1190" s="12" t="s">
        <v>2435</v>
      </c>
      <c r="F1190" s="14"/>
      <c r="G1190" s="12">
        <v>520</v>
      </c>
      <c r="H1190" s="3" t="s">
        <v>1492</v>
      </c>
    </row>
    <row r="1191" ht="27" spans="1:7">
      <c r="A1191" s="12">
        <v>68</v>
      </c>
      <c r="B1191" s="13" t="s">
        <v>3200</v>
      </c>
      <c r="C1191" s="15" t="s">
        <v>3201</v>
      </c>
      <c r="D1191" s="15" t="s">
        <v>3202</v>
      </c>
      <c r="E1191" s="12" t="s">
        <v>15</v>
      </c>
      <c r="F1191" s="14"/>
      <c r="G1191" s="12">
        <v>1615</v>
      </c>
    </row>
    <row r="1192" ht="24" customHeight="true" spans="1:8">
      <c r="A1192" s="12"/>
      <c r="B1192" s="13" t="s">
        <v>3203</v>
      </c>
      <c r="C1192" s="13" t="s">
        <v>3204</v>
      </c>
      <c r="D1192" s="15"/>
      <c r="E1192" s="12" t="s">
        <v>15</v>
      </c>
      <c r="F1192" s="14"/>
      <c r="G1192" s="12">
        <v>323</v>
      </c>
      <c r="H1192" s="3" t="s">
        <v>1492</v>
      </c>
    </row>
    <row r="1193" ht="40.5" spans="1:7">
      <c r="A1193" s="12">
        <v>69</v>
      </c>
      <c r="B1193" s="13" t="s">
        <v>3205</v>
      </c>
      <c r="C1193" s="15" t="s">
        <v>3206</v>
      </c>
      <c r="D1193" s="15" t="s">
        <v>3207</v>
      </c>
      <c r="E1193" s="12" t="s">
        <v>3148</v>
      </c>
      <c r="F1193" s="14" t="s">
        <v>3208</v>
      </c>
      <c r="G1193" s="12">
        <v>7000</v>
      </c>
    </row>
    <row r="1194" ht="27" spans="1:8">
      <c r="A1194" s="12"/>
      <c r="B1194" s="13" t="s">
        <v>3209</v>
      </c>
      <c r="C1194" s="13" t="s">
        <v>3210</v>
      </c>
      <c r="D1194" s="15"/>
      <c r="E1194" s="12" t="s">
        <v>3148</v>
      </c>
      <c r="F1194" s="14"/>
      <c r="G1194" s="12">
        <v>1400</v>
      </c>
      <c r="H1194" s="3" t="s">
        <v>1492</v>
      </c>
    </row>
    <row r="1195" ht="27" spans="1:7">
      <c r="A1195" s="12"/>
      <c r="B1195" s="13" t="s">
        <v>3211</v>
      </c>
      <c r="C1195" s="15" t="s">
        <v>3212</v>
      </c>
      <c r="D1195" s="15"/>
      <c r="E1195" s="12" t="s">
        <v>3148</v>
      </c>
      <c r="F1195" s="14"/>
      <c r="G1195" s="12">
        <f>G1193</f>
        <v>7000</v>
      </c>
    </row>
    <row r="1196" ht="40.5" spans="1:7">
      <c r="A1196" s="12">
        <v>70</v>
      </c>
      <c r="B1196" s="13" t="s">
        <v>3213</v>
      </c>
      <c r="C1196" s="15" t="s">
        <v>3214</v>
      </c>
      <c r="D1196" s="15" t="s">
        <v>3215</v>
      </c>
      <c r="E1196" s="12" t="s">
        <v>3216</v>
      </c>
      <c r="F1196" s="14"/>
      <c r="G1196" s="12">
        <v>6040</v>
      </c>
    </row>
    <row r="1197" ht="27" spans="1:8">
      <c r="A1197" s="12"/>
      <c r="B1197" s="13" t="s">
        <v>3217</v>
      </c>
      <c r="C1197" s="13" t="s">
        <v>3218</v>
      </c>
      <c r="D1197" s="15"/>
      <c r="E1197" s="12" t="s">
        <v>3216</v>
      </c>
      <c r="F1197" s="14"/>
      <c r="G1197" s="12">
        <v>1208</v>
      </c>
      <c r="H1197" s="3" t="s">
        <v>1492</v>
      </c>
    </row>
    <row r="1198" ht="27" spans="1:7">
      <c r="A1198" s="12">
        <v>71</v>
      </c>
      <c r="B1198" s="13" t="s">
        <v>3219</v>
      </c>
      <c r="C1198" s="15" t="s">
        <v>3220</v>
      </c>
      <c r="D1198" s="15" t="s">
        <v>3221</v>
      </c>
      <c r="E1198" s="12" t="s">
        <v>3222</v>
      </c>
      <c r="F1198" s="14"/>
      <c r="G1198" s="12">
        <v>5000</v>
      </c>
    </row>
    <row r="1199" ht="27" spans="1:8">
      <c r="A1199" s="12"/>
      <c r="B1199" s="13" t="s">
        <v>3223</v>
      </c>
      <c r="C1199" s="13" t="s">
        <v>3224</v>
      </c>
      <c r="D1199" s="15"/>
      <c r="E1199" s="12" t="s">
        <v>3222</v>
      </c>
      <c r="F1199" s="14"/>
      <c r="G1199" s="12">
        <v>1000</v>
      </c>
      <c r="H1199" s="3" t="s">
        <v>1492</v>
      </c>
    </row>
    <row r="1200" ht="40.5" spans="1:7">
      <c r="A1200" s="12">
        <v>72</v>
      </c>
      <c r="B1200" s="13" t="s">
        <v>3225</v>
      </c>
      <c r="C1200" s="15" t="s">
        <v>3226</v>
      </c>
      <c r="D1200" s="15" t="s">
        <v>3227</v>
      </c>
      <c r="E1200" s="12" t="s">
        <v>3161</v>
      </c>
      <c r="F1200" s="14"/>
      <c r="G1200" s="12">
        <v>4000</v>
      </c>
    </row>
    <row r="1201" ht="27" spans="1:8">
      <c r="A1201" s="12"/>
      <c r="B1201" s="13" t="s">
        <v>3228</v>
      </c>
      <c r="C1201" s="13" t="s">
        <v>3229</v>
      </c>
      <c r="D1201" s="15"/>
      <c r="E1201" s="12" t="s">
        <v>3161</v>
      </c>
      <c r="F1201" s="14"/>
      <c r="G1201" s="12">
        <v>800</v>
      </c>
      <c r="H1201" s="3" t="s">
        <v>1492</v>
      </c>
    </row>
    <row r="1202" ht="40.5" spans="1:7">
      <c r="A1202" s="12">
        <v>73</v>
      </c>
      <c r="B1202" s="13" t="s">
        <v>3230</v>
      </c>
      <c r="C1202" s="15" t="s">
        <v>3231</v>
      </c>
      <c r="D1202" s="15" t="s">
        <v>3232</v>
      </c>
      <c r="E1202" s="12" t="s">
        <v>3161</v>
      </c>
      <c r="F1202" s="14"/>
      <c r="G1202" s="12">
        <v>6000</v>
      </c>
    </row>
    <row r="1203" ht="27" spans="1:8">
      <c r="A1203" s="12"/>
      <c r="B1203" s="13" t="s">
        <v>3233</v>
      </c>
      <c r="C1203" s="13" t="s">
        <v>3234</v>
      </c>
      <c r="D1203" s="15"/>
      <c r="E1203" s="12" t="s">
        <v>3161</v>
      </c>
      <c r="F1203" s="14"/>
      <c r="G1203" s="12">
        <v>1200</v>
      </c>
      <c r="H1203" s="3" t="s">
        <v>1492</v>
      </c>
    </row>
    <row r="1204" ht="40.5" spans="1:7">
      <c r="A1204" s="12">
        <v>74</v>
      </c>
      <c r="B1204" s="13" t="s">
        <v>3235</v>
      </c>
      <c r="C1204" s="15" t="s">
        <v>3236</v>
      </c>
      <c r="D1204" s="15" t="s">
        <v>3237</v>
      </c>
      <c r="E1204" s="12" t="s">
        <v>3161</v>
      </c>
      <c r="F1204" s="14"/>
      <c r="G1204" s="12">
        <v>6000</v>
      </c>
    </row>
    <row r="1205" ht="27" spans="1:8">
      <c r="A1205" s="12"/>
      <c r="B1205" s="13" t="s">
        <v>3238</v>
      </c>
      <c r="C1205" s="13" t="s">
        <v>3239</v>
      </c>
      <c r="D1205" s="15"/>
      <c r="E1205" s="12" t="s">
        <v>3161</v>
      </c>
      <c r="F1205" s="14"/>
      <c r="G1205" s="12">
        <v>1200</v>
      </c>
      <c r="H1205" s="3" t="s">
        <v>1492</v>
      </c>
    </row>
    <row r="1206" ht="40.5" spans="1:7">
      <c r="A1206" s="12">
        <v>75</v>
      </c>
      <c r="B1206" s="13" t="s">
        <v>3240</v>
      </c>
      <c r="C1206" s="15" t="s">
        <v>3241</v>
      </c>
      <c r="D1206" s="15" t="s">
        <v>3242</v>
      </c>
      <c r="E1206" s="12" t="s">
        <v>3216</v>
      </c>
      <c r="F1206" s="14"/>
      <c r="G1206" s="12">
        <v>2570</v>
      </c>
    </row>
    <row r="1207" ht="27" spans="1:8">
      <c r="A1207" s="12"/>
      <c r="B1207" s="13" t="s">
        <v>3243</v>
      </c>
      <c r="C1207" s="13" t="s">
        <v>3244</v>
      </c>
      <c r="D1207" s="15"/>
      <c r="E1207" s="12" t="s">
        <v>3216</v>
      </c>
      <c r="F1207" s="14"/>
      <c r="G1207" s="12">
        <v>514</v>
      </c>
      <c r="H1207" s="3" t="s">
        <v>1492</v>
      </c>
    </row>
    <row r="1208" ht="40.5" spans="1:7">
      <c r="A1208" s="12">
        <v>76</v>
      </c>
      <c r="B1208" s="13" t="s">
        <v>3245</v>
      </c>
      <c r="C1208" s="15" t="s">
        <v>3246</v>
      </c>
      <c r="D1208" s="15" t="s">
        <v>3247</v>
      </c>
      <c r="E1208" s="12" t="s">
        <v>3216</v>
      </c>
      <c r="F1208" s="14" t="s">
        <v>3248</v>
      </c>
      <c r="G1208" s="12">
        <v>5100</v>
      </c>
    </row>
    <row r="1209" ht="27" spans="1:8">
      <c r="A1209" s="12"/>
      <c r="B1209" s="13" t="s">
        <v>3249</v>
      </c>
      <c r="C1209" s="13" t="s">
        <v>3250</v>
      </c>
      <c r="D1209" s="15"/>
      <c r="E1209" s="12" t="s">
        <v>3216</v>
      </c>
      <c r="F1209" s="14"/>
      <c r="G1209" s="12">
        <v>1020</v>
      </c>
      <c r="H1209" s="3" t="s">
        <v>1492</v>
      </c>
    </row>
    <row r="1210" ht="40.5" spans="1:7">
      <c r="A1210" s="12">
        <v>77</v>
      </c>
      <c r="B1210" s="13" t="s">
        <v>3251</v>
      </c>
      <c r="C1210" s="15" t="s">
        <v>3252</v>
      </c>
      <c r="D1210" s="15" t="s">
        <v>3253</v>
      </c>
      <c r="E1210" s="12" t="s">
        <v>3161</v>
      </c>
      <c r="F1210" s="14"/>
      <c r="G1210" s="12">
        <v>970</v>
      </c>
    </row>
    <row r="1211" ht="23" customHeight="true" spans="1:8">
      <c r="A1211" s="12"/>
      <c r="B1211" s="13" t="s">
        <v>3254</v>
      </c>
      <c r="C1211" s="13" t="s">
        <v>3255</v>
      </c>
      <c r="D1211" s="15"/>
      <c r="E1211" s="12" t="s">
        <v>3161</v>
      </c>
      <c r="F1211" s="14"/>
      <c r="G1211" s="12">
        <v>194</v>
      </c>
      <c r="H1211" s="3" t="s">
        <v>1492</v>
      </c>
    </row>
    <row r="1212" ht="40.5" spans="1:7">
      <c r="A1212" s="12">
        <v>78</v>
      </c>
      <c r="B1212" s="13" t="s">
        <v>3256</v>
      </c>
      <c r="C1212" s="15" t="s">
        <v>3257</v>
      </c>
      <c r="D1212" s="15" t="s">
        <v>3258</v>
      </c>
      <c r="E1212" s="12" t="s">
        <v>3042</v>
      </c>
      <c r="F1212" s="14"/>
      <c r="G1212" s="12">
        <v>1350</v>
      </c>
    </row>
    <row r="1213" ht="27" spans="1:8">
      <c r="A1213" s="12"/>
      <c r="B1213" s="13" t="s">
        <v>3259</v>
      </c>
      <c r="C1213" s="13" t="s">
        <v>3260</v>
      </c>
      <c r="D1213" s="15"/>
      <c r="E1213" s="12" t="s">
        <v>3042</v>
      </c>
      <c r="F1213" s="14"/>
      <c r="G1213" s="12">
        <v>270</v>
      </c>
      <c r="H1213" s="3" t="s">
        <v>1492</v>
      </c>
    </row>
    <row r="1214" ht="40.5" spans="1:7">
      <c r="A1214" s="12">
        <v>79</v>
      </c>
      <c r="B1214" s="13" t="s">
        <v>3261</v>
      </c>
      <c r="C1214" s="15" t="s">
        <v>3262</v>
      </c>
      <c r="D1214" s="15" t="s">
        <v>3263</v>
      </c>
      <c r="E1214" s="12" t="s">
        <v>3042</v>
      </c>
      <c r="F1214" s="14"/>
      <c r="G1214" s="12">
        <v>2620</v>
      </c>
    </row>
    <row r="1215" ht="27" spans="1:8">
      <c r="A1215" s="12"/>
      <c r="B1215" s="13" t="s">
        <v>3264</v>
      </c>
      <c r="C1215" s="13" t="s">
        <v>3265</v>
      </c>
      <c r="D1215" s="15"/>
      <c r="E1215" s="12" t="s">
        <v>3042</v>
      </c>
      <c r="F1215" s="14"/>
      <c r="G1215" s="12">
        <v>524</v>
      </c>
      <c r="H1215" s="3" t="s">
        <v>1492</v>
      </c>
    </row>
    <row r="1216" ht="40.5" spans="1:7">
      <c r="A1216" s="12">
        <v>80</v>
      </c>
      <c r="B1216" s="13" t="s">
        <v>3266</v>
      </c>
      <c r="C1216" s="15" t="s">
        <v>3267</v>
      </c>
      <c r="D1216" s="15" t="s">
        <v>3268</v>
      </c>
      <c r="E1216" s="12" t="s">
        <v>3042</v>
      </c>
      <c r="F1216" s="14" t="s">
        <v>3269</v>
      </c>
      <c r="G1216" s="12">
        <v>2300</v>
      </c>
    </row>
    <row r="1217" ht="27" spans="1:8">
      <c r="A1217" s="12"/>
      <c r="B1217" s="13" t="s">
        <v>3270</v>
      </c>
      <c r="C1217" s="13" t="s">
        <v>3271</v>
      </c>
      <c r="D1217" s="15"/>
      <c r="E1217" s="12" t="s">
        <v>3042</v>
      </c>
      <c r="F1217" s="14"/>
      <c r="G1217" s="12">
        <v>460</v>
      </c>
      <c r="H1217" s="3" t="s">
        <v>1492</v>
      </c>
    </row>
    <row r="1218" ht="40.5" spans="1:7">
      <c r="A1218" s="12">
        <v>81</v>
      </c>
      <c r="B1218" s="13" t="s">
        <v>3272</v>
      </c>
      <c r="C1218" s="15" t="s">
        <v>3273</v>
      </c>
      <c r="D1218" s="15" t="s">
        <v>3274</v>
      </c>
      <c r="E1218" s="12" t="s">
        <v>3042</v>
      </c>
      <c r="F1218" s="14" t="s">
        <v>3275</v>
      </c>
      <c r="G1218" s="12">
        <v>5400</v>
      </c>
    </row>
    <row r="1219" ht="27" spans="1:8">
      <c r="A1219" s="12"/>
      <c r="B1219" s="13" t="s">
        <v>3276</v>
      </c>
      <c r="C1219" s="13" t="s">
        <v>3277</v>
      </c>
      <c r="D1219" s="15"/>
      <c r="E1219" s="12" t="s">
        <v>3042</v>
      </c>
      <c r="F1219" s="102"/>
      <c r="G1219" s="100">
        <v>1080</v>
      </c>
      <c r="H1219" s="3" t="s">
        <v>1492</v>
      </c>
    </row>
    <row r="1220" ht="40.5" spans="1:7">
      <c r="A1220" s="12">
        <v>82</v>
      </c>
      <c r="B1220" s="13" t="s">
        <v>3278</v>
      </c>
      <c r="C1220" s="15" t="s">
        <v>3279</v>
      </c>
      <c r="D1220" s="15" t="s">
        <v>3280</v>
      </c>
      <c r="E1220" s="100" t="s">
        <v>3042</v>
      </c>
      <c r="F1220" s="102"/>
      <c r="G1220" s="100">
        <v>4890</v>
      </c>
    </row>
    <row r="1221" ht="27" spans="1:8">
      <c r="A1221" s="12"/>
      <c r="B1221" s="13" t="s">
        <v>3281</v>
      </c>
      <c r="C1221" s="13" t="s">
        <v>3282</v>
      </c>
      <c r="D1221" s="15"/>
      <c r="E1221" s="12" t="s">
        <v>3042</v>
      </c>
      <c r="F1221" s="102"/>
      <c r="G1221" s="100">
        <v>978</v>
      </c>
      <c r="H1221" s="3" t="s">
        <v>1492</v>
      </c>
    </row>
    <row r="1222" ht="40.5" spans="1:7">
      <c r="A1222" s="12">
        <v>83</v>
      </c>
      <c r="B1222" s="13" t="s">
        <v>3283</v>
      </c>
      <c r="C1222" s="15" t="s">
        <v>3284</v>
      </c>
      <c r="D1222" s="15" t="s">
        <v>3285</v>
      </c>
      <c r="E1222" s="12" t="s">
        <v>3042</v>
      </c>
      <c r="F1222" s="14" t="s">
        <v>3286</v>
      </c>
      <c r="G1222" s="12">
        <v>2130</v>
      </c>
    </row>
    <row r="1223" ht="27" spans="1:8">
      <c r="A1223" s="12"/>
      <c r="B1223" s="13" t="s">
        <v>3287</v>
      </c>
      <c r="C1223" s="13" t="s">
        <v>3288</v>
      </c>
      <c r="D1223" s="15"/>
      <c r="E1223" s="12" t="s">
        <v>3042</v>
      </c>
      <c r="F1223" s="14"/>
      <c r="G1223" s="12">
        <v>426</v>
      </c>
      <c r="H1223" s="3" t="s">
        <v>1492</v>
      </c>
    </row>
    <row r="1224" ht="40.5" spans="1:7">
      <c r="A1224" s="12">
        <v>84</v>
      </c>
      <c r="B1224" s="13" t="s">
        <v>3289</v>
      </c>
      <c r="C1224" s="15" t="s">
        <v>3290</v>
      </c>
      <c r="D1224" s="15" t="s">
        <v>3291</v>
      </c>
      <c r="E1224" s="12" t="s">
        <v>3161</v>
      </c>
      <c r="F1224" s="14"/>
      <c r="G1224" s="12">
        <v>1830</v>
      </c>
    </row>
    <row r="1225" ht="27" spans="1:8">
      <c r="A1225" s="12"/>
      <c r="B1225" s="13" t="s">
        <v>3292</v>
      </c>
      <c r="C1225" s="13" t="s">
        <v>3293</v>
      </c>
      <c r="D1225" s="15"/>
      <c r="E1225" s="12" t="s">
        <v>3161</v>
      </c>
      <c r="F1225" s="14"/>
      <c r="G1225" s="12">
        <v>366</v>
      </c>
      <c r="H1225" s="3" t="s">
        <v>1492</v>
      </c>
    </row>
    <row r="1226" ht="40.5" spans="1:7">
      <c r="A1226" s="12">
        <v>85</v>
      </c>
      <c r="B1226" s="13" t="s">
        <v>3294</v>
      </c>
      <c r="C1226" s="15" t="s">
        <v>3295</v>
      </c>
      <c r="D1226" s="15" t="s">
        <v>3296</v>
      </c>
      <c r="E1226" s="12" t="s">
        <v>3042</v>
      </c>
      <c r="F1226" s="14" t="s">
        <v>3297</v>
      </c>
      <c r="G1226" s="12">
        <v>1760</v>
      </c>
    </row>
    <row r="1227" ht="27" spans="1:8">
      <c r="A1227" s="12"/>
      <c r="B1227" s="13" t="s">
        <v>3298</v>
      </c>
      <c r="C1227" s="13" t="s">
        <v>3299</v>
      </c>
      <c r="D1227" s="15"/>
      <c r="E1227" s="12" t="s">
        <v>3042</v>
      </c>
      <c r="F1227" s="14"/>
      <c r="G1227" s="12">
        <v>352</v>
      </c>
      <c r="H1227" s="3" t="s">
        <v>1492</v>
      </c>
    </row>
    <row r="1228" ht="40.5" spans="1:7">
      <c r="A1228" s="12">
        <v>86</v>
      </c>
      <c r="B1228" s="13" t="s">
        <v>3300</v>
      </c>
      <c r="C1228" s="15" t="s">
        <v>3301</v>
      </c>
      <c r="D1228" s="15" t="s">
        <v>3302</v>
      </c>
      <c r="E1228" s="12" t="s">
        <v>3042</v>
      </c>
      <c r="F1228" s="14" t="s">
        <v>3297</v>
      </c>
      <c r="G1228" s="12">
        <v>2900</v>
      </c>
    </row>
    <row r="1229" ht="27" spans="1:8">
      <c r="A1229" s="12"/>
      <c r="B1229" s="13" t="s">
        <v>3303</v>
      </c>
      <c r="C1229" s="13" t="s">
        <v>3304</v>
      </c>
      <c r="D1229" s="15"/>
      <c r="E1229" s="12" t="s">
        <v>3042</v>
      </c>
      <c r="F1229" s="14"/>
      <c r="G1229" s="12">
        <v>580</v>
      </c>
      <c r="H1229" s="3" t="s">
        <v>1492</v>
      </c>
    </row>
    <row r="1230" ht="27" spans="1:7">
      <c r="A1230" s="12">
        <v>87</v>
      </c>
      <c r="B1230" s="13" t="s">
        <v>3305</v>
      </c>
      <c r="C1230" s="15" t="s">
        <v>3306</v>
      </c>
      <c r="D1230" s="15" t="s">
        <v>3307</v>
      </c>
      <c r="E1230" s="12" t="s">
        <v>3042</v>
      </c>
      <c r="F1230" s="14" t="s">
        <v>3308</v>
      </c>
      <c r="G1230" s="12">
        <v>1385</v>
      </c>
    </row>
    <row r="1231" ht="27" spans="1:8">
      <c r="A1231" s="12"/>
      <c r="B1231" s="13" t="s">
        <v>3309</v>
      </c>
      <c r="C1231" s="13" t="s">
        <v>3310</v>
      </c>
      <c r="D1231" s="15"/>
      <c r="E1231" s="12" t="s">
        <v>3042</v>
      </c>
      <c r="F1231" s="14"/>
      <c r="G1231" s="12">
        <v>277</v>
      </c>
      <c r="H1231" s="3" t="s">
        <v>1492</v>
      </c>
    </row>
    <row r="1232" ht="27" spans="1:7">
      <c r="A1232" s="12">
        <v>88</v>
      </c>
      <c r="B1232" s="13" t="s">
        <v>3311</v>
      </c>
      <c r="C1232" s="15" t="s">
        <v>3312</v>
      </c>
      <c r="D1232" s="15" t="s">
        <v>3313</v>
      </c>
      <c r="E1232" s="12" t="s">
        <v>3042</v>
      </c>
      <c r="F1232" s="14"/>
      <c r="G1232" s="12">
        <v>2550</v>
      </c>
    </row>
    <row r="1233" ht="27" spans="1:8">
      <c r="A1233" s="12"/>
      <c r="B1233" s="13" t="s">
        <v>3314</v>
      </c>
      <c r="C1233" s="13" t="s">
        <v>3315</v>
      </c>
      <c r="D1233" s="15"/>
      <c r="E1233" s="12" t="s">
        <v>3042</v>
      </c>
      <c r="F1233" s="14"/>
      <c r="G1233" s="12">
        <v>510</v>
      </c>
      <c r="H1233" s="3" t="s">
        <v>1492</v>
      </c>
    </row>
    <row r="1234" ht="40.5" spans="1:7">
      <c r="A1234" s="12">
        <v>89</v>
      </c>
      <c r="B1234" s="13" t="s">
        <v>3316</v>
      </c>
      <c r="C1234" s="15" t="s">
        <v>3317</v>
      </c>
      <c r="D1234" s="15" t="s">
        <v>3318</v>
      </c>
      <c r="E1234" s="12" t="s">
        <v>3042</v>
      </c>
      <c r="F1234" s="14"/>
      <c r="G1234" s="12">
        <v>1340</v>
      </c>
    </row>
    <row r="1235" ht="27" spans="1:8">
      <c r="A1235" s="12"/>
      <c r="B1235" s="13" t="s">
        <v>3319</v>
      </c>
      <c r="C1235" s="13" t="s">
        <v>3320</v>
      </c>
      <c r="D1235" s="15"/>
      <c r="E1235" s="12" t="s">
        <v>3042</v>
      </c>
      <c r="F1235" s="14"/>
      <c r="G1235" s="12">
        <v>268</v>
      </c>
      <c r="H1235" s="3" t="s">
        <v>1492</v>
      </c>
    </row>
    <row r="1236" ht="40.5" spans="1:7">
      <c r="A1236" s="12">
        <v>90</v>
      </c>
      <c r="B1236" s="13" t="s">
        <v>3321</v>
      </c>
      <c r="C1236" s="15" t="s">
        <v>3322</v>
      </c>
      <c r="D1236" s="15" t="s">
        <v>3323</v>
      </c>
      <c r="E1236" s="12" t="s">
        <v>3042</v>
      </c>
      <c r="F1236" s="14"/>
      <c r="G1236" s="12">
        <v>2900</v>
      </c>
    </row>
    <row r="1237" ht="27" spans="1:8">
      <c r="A1237" s="12"/>
      <c r="B1237" s="13" t="s">
        <v>3324</v>
      </c>
      <c r="C1237" s="13" t="s">
        <v>3325</v>
      </c>
      <c r="D1237" s="15"/>
      <c r="E1237" s="12" t="s">
        <v>3042</v>
      </c>
      <c r="F1237" s="14"/>
      <c r="G1237" s="12">
        <v>580</v>
      </c>
      <c r="H1237" s="3" t="s">
        <v>1492</v>
      </c>
    </row>
    <row r="1238" ht="40.5" spans="1:7">
      <c r="A1238" s="12">
        <v>91</v>
      </c>
      <c r="B1238" s="13" t="s">
        <v>3326</v>
      </c>
      <c r="C1238" s="15" t="s">
        <v>3327</v>
      </c>
      <c r="D1238" s="15" t="s">
        <v>3328</v>
      </c>
      <c r="E1238" s="12" t="s">
        <v>3042</v>
      </c>
      <c r="F1238" s="14"/>
      <c r="G1238" s="12">
        <v>3510</v>
      </c>
    </row>
    <row r="1239" ht="27" spans="1:8">
      <c r="A1239" s="12"/>
      <c r="B1239" s="13" t="s">
        <v>3329</v>
      </c>
      <c r="C1239" s="13" t="s">
        <v>3330</v>
      </c>
      <c r="D1239" s="15"/>
      <c r="E1239" s="12" t="s">
        <v>3042</v>
      </c>
      <c r="F1239" s="14"/>
      <c r="G1239" s="12">
        <v>702</v>
      </c>
      <c r="H1239" s="3" t="s">
        <v>1492</v>
      </c>
    </row>
    <row r="1240" ht="27" spans="1:7">
      <c r="A1240" s="12"/>
      <c r="B1240" s="13" t="s">
        <v>3331</v>
      </c>
      <c r="C1240" s="15" t="s">
        <v>3332</v>
      </c>
      <c r="D1240" s="15"/>
      <c r="E1240" s="12" t="s">
        <v>3042</v>
      </c>
      <c r="F1240" s="14"/>
      <c r="G1240" s="12">
        <v>700</v>
      </c>
    </row>
    <row r="1241" ht="40.5" spans="1:7">
      <c r="A1241" s="12">
        <v>92</v>
      </c>
      <c r="B1241" s="13" t="s">
        <v>3333</v>
      </c>
      <c r="C1241" s="15" t="s">
        <v>3334</v>
      </c>
      <c r="D1241" s="15" t="s">
        <v>3328</v>
      </c>
      <c r="E1241" s="12" t="s">
        <v>3042</v>
      </c>
      <c r="F1241" s="14"/>
      <c r="G1241" s="12">
        <v>4190</v>
      </c>
    </row>
    <row r="1242" ht="27" spans="1:8">
      <c r="A1242" s="12"/>
      <c r="B1242" s="13" t="s">
        <v>3335</v>
      </c>
      <c r="C1242" s="13" t="s">
        <v>3336</v>
      </c>
      <c r="D1242" s="15"/>
      <c r="E1242" s="12" t="s">
        <v>3042</v>
      </c>
      <c r="F1242" s="14"/>
      <c r="G1242" s="12">
        <v>838</v>
      </c>
      <c r="H1242" s="3" t="s">
        <v>1492</v>
      </c>
    </row>
    <row r="1243" ht="27" spans="1:7">
      <c r="A1243" s="12"/>
      <c r="B1243" s="13" t="s">
        <v>3337</v>
      </c>
      <c r="C1243" s="15" t="s">
        <v>3338</v>
      </c>
      <c r="D1243" s="15"/>
      <c r="E1243" s="12" t="s">
        <v>3042</v>
      </c>
      <c r="F1243" s="14"/>
      <c r="G1243" s="12">
        <v>838</v>
      </c>
    </row>
    <row r="1244" ht="40.5" spans="1:7">
      <c r="A1244" s="12">
        <v>93</v>
      </c>
      <c r="B1244" s="13" t="s">
        <v>3339</v>
      </c>
      <c r="C1244" s="15" t="s">
        <v>3340</v>
      </c>
      <c r="D1244" s="15" t="s">
        <v>3341</v>
      </c>
      <c r="E1244" s="12" t="s">
        <v>3042</v>
      </c>
      <c r="F1244" s="14"/>
      <c r="G1244" s="12">
        <v>4010</v>
      </c>
    </row>
    <row r="1245" ht="27" spans="1:8">
      <c r="A1245" s="12"/>
      <c r="B1245" s="13" t="s">
        <v>3342</v>
      </c>
      <c r="C1245" s="13" t="s">
        <v>3343</v>
      </c>
      <c r="D1245" s="15"/>
      <c r="E1245" s="12" t="s">
        <v>3042</v>
      </c>
      <c r="F1245" s="14"/>
      <c r="G1245" s="12">
        <v>802</v>
      </c>
      <c r="H1245" s="3" t="s">
        <v>1492</v>
      </c>
    </row>
    <row r="1246" ht="40.5" spans="1:7">
      <c r="A1246" s="12">
        <v>94</v>
      </c>
      <c r="B1246" s="13" t="s">
        <v>3344</v>
      </c>
      <c r="C1246" s="15" t="s">
        <v>3345</v>
      </c>
      <c r="D1246" s="15" t="s">
        <v>3346</v>
      </c>
      <c r="E1246" s="12" t="s">
        <v>3347</v>
      </c>
      <c r="F1246" s="14"/>
      <c r="G1246" s="12">
        <v>2820</v>
      </c>
    </row>
    <row r="1247" ht="27" spans="1:8">
      <c r="A1247" s="12"/>
      <c r="B1247" s="13" t="s">
        <v>3348</v>
      </c>
      <c r="C1247" s="13" t="s">
        <v>3349</v>
      </c>
      <c r="D1247" s="15"/>
      <c r="E1247" s="12" t="s">
        <v>3347</v>
      </c>
      <c r="F1247" s="14"/>
      <c r="G1247" s="12">
        <v>564</v>
      </c>
      <c r="H1247" s="3" t="s">
        <v>1492</v>
      </c>
    </row>
    <row r="1248" ht="40.5" spans="1:7">
      <c r="A1248" s="12">
        <v>95</v>
      </c>
      <c r="B1248" s="13" t="s">
        <v>3350</v>
      </c>
      <c r="C1248" s="15" t="s">
        <v>3351</v>
      </c>
      <c r="D1248" s="15" t="s">
        <v>3352</v>
      </c>
      <c r="E1248" s="12" t="s">
        <v>15</v>
      </c>
      <c r="F1248" s="14"/>
      <c r="G1248" s="12">
        <v>3000</v>
      </c>
    </row>
    <row r="1249" ht="27" spans="1:8">
      <c r="A1249" s="12"/>
      <c r="B1249" s="13" t="s">
        <v>3353</v>
      </c>
      <c r="C1249" s="13" t="s">
        <v>3354</v>
      </c>
      <c r="D1249" s="15"/>
      <c r="E1249" s="12" t="s">
        <v>15</v>
      </c>
      <c r="F1249" s="14"/>
      <c r="G1249" s="12">
        <v>600</v>
      </c>
      <c r="H1249" s="3" t="s">
        <v>1492</v>
      </c>
    </row>
    <row r="1250" ht="27" spans="1:7">
      <c r="A1250" s="12">
        <v>96</v>
      </c>
      <c r="B1250" s="13" t="s">
        <v>3355</v>
      </c>
      <c r="C1250" s="15" t="s">
        <v>3356</v>
      </c>
      <c r="D1250" s="15" t="s">
        <v>3357</v>
      </c>
      <c r="E1250" s="12" t="s">
        <v>3042</v>
      </c>
      <c r="F1250" s="14"/>
      <c r="G1250" s="12">
        <v>2630</v>
      </c>
    </row>
    <row r="1251" ht="27" spans="1:8">
      <c r="A1251" s="12"/>
      <c r="B1251" s="13" t="s">
        <v>3358</v>
      </c>
      <c r="C1251" s="13" t="s">
        <v>3359</v>
      </c>
      <c r="D1251" s="15"/>
      <c r="E1251" s="12" t="s">
        <v>3042</v>
      </c>
      <c r="F1251" s="14"/>
      <c r="G1251" s="12">
        <v>526</v>
      </c>
      <c r="H1251" s="3" t="s">
        <v>1492</v>
      </c>
    </row>
    <row r="1252" ht="27" spans="1:7">
      <c r="A1252" s="12"/>
      <c r="B1252" s="13" t="s">
        <v>3360</v>
      </c>
      <c r="C1252" s="15" t="s">
        <v>3361</v>
      </c>
      <c r="D1252" s="15"/>
      <c r="E1252" s="12" t="s">
        <v>3042</v>
      </c>
      <c r="F1252" s="14"/>
      <c r="G1252" s="12">
        <f>G1250</f>
        <v>2630</v>
      </c>
    </row>
    <row r="1253" ht="27" spans="1:7">
      <c r="A1253" s="12">
        <v>97</v>
      </c>
      <c r="B1253" s="13" t="s">
        <v>3362</v>
      </c>
      <c r="C1253" s="15" t="s">
        <v>3363</v>
      </c>
      <c r="D1253" s="15" t="s">
        <v>3364</v>
      </c>
      <c r="E1253" s="12" t="s">
        <v>3365</v>
      </c>
      <c r="F1253" s="14"/>
      <c r="G1253" s="12">
        <v>1000</v>
      </c>
    </row>
    <row r="1254" ht="27" spans="1:8">
      <c r="A1254" s="12"/>
      <c r="B1254" s="13" t="s">
        <v>3366</v>
      </c>
      <c r="C1254" s="13" t="s">
        <v>3367</v>
      </c>
      <c r="D1254" s="15"/>
      <c r="E1254" s="12" t="s">
        <v>3365</v>
      </c>
      <c r="F1254" s="14"/>
      <c r="G1254" s="12">
        <v>200</v>
      </c>
      <c r="H1254" s="3" t="s">
        <v>1492</v>
      </c>
    </row>
    <row r="1255" ht="40.5" spans="1:7">
      <c r="A1255" s="12">
        <v>98</v>
      </c>
      <c r="B1255" s="13" t="s">
        <v>3368</v>
      </c>
      <c r="C1255" s="15" t="s">
        <v>3369</v>
      </c>
      <c r="D1255" s="15" t="s">
        <v>3370</v>
      </c>
      <c r="E1255" s="12" t="s">
        <v>3365</v>
      </c>
      <c r="F1255" s="14"/>
      <c r="G1255" s="12">
        <v>1880</v>
      </c>
    </row>
    <row r="1256" ht="27" spans="1:8">
      <c r="A1256" s="12"/>
      <c r="B1256" s="13" t="s">
        <v>3371</v>
      </c>
      <c r="C1256" s="13" t="s">
        <v>3372</v>
      </c>
      <c r="D1256" s="15"/>
      <c r="E1256" s="12" t="s">
        <v>3365</v>
      </c>
      <c r="F1256" s="14"/>
      <c r="G1256" s="12">
        <v>376</v>
      </c>
      <c r="H1256" s="3" t="s">
        <v>1492</v>
      </c>
    </row>
    <row r="1257" ht="40.5" spans="1:7">
      <c r="A1257" s="12">
        <v>99</v>
      </c>
      <c r="B1257" s="13" t="s">
        <v>3373</v>
      </c>
      <c r="C1257" s="15" t="s">
        <v>3374</v>
      </c>
      <c r="D1257" s="15" t="s">
        <v>3375</v>
      </c>
      <c r="E1257" s="12" t="s">
        <v>3365</v>
      </c>
      <c r="F1257" s="14"/>
      <c r="G1257" s="12">
        <v>1630</v>
      </c>
    </row>
    <row r="1258" ht="27" spans="1:8">
      <c r="A1258" s="12"/>
      <c r="B1258" s="13" t="s">
        <v>3376</v>
      </c>
      <c r="C1258" s="13" t="s">
        <v>3377</v>
      </c>
      <c r="D1258" s="15"/>
      <c r="E1258" s="12" t="s">
        <v>3365</v>
      </c>
      <c r="F1258" s="14"/>
      <c r="G1258" s="12">
        <v>326</v>
      </c>
      <c r="H1258" s="3" t="s">
        <v>1492</v>
      </c>
    </row>
    <row r="1259" ht="40.5" spans="1:7">
      <c r="A1259" s="12">
        <v>100</v>
      </c>
      <c r="B1259" s="13" t="s">
        <v>3378</v>
      </c>
      <c r="C1259" s="15" t="s">
        <v>3379</v>
      </c>
      <c r="D1259" s="15" t="s">
        <v>3380</v>
      </c>
      <c r="E1259" s="12" t="s">
        <v>3365</v>
      </c>
      <c r="F1259" s="14"/>
      <c r="G1259" s="12">
        <v>2460</v>
      </c>
    </row>
    <row r="1260" ht="27" spans="1:8">
      <c r="A1260" s="12"/>
      <c r="B1260" s="13" t="s">
        <v>3381</v>
      </c>
      <c r="C1260" s="13" t="s">
        <v>3382</v>
      </c>
      <c r="D1260" s="15"/>
      <c r="E1260" s="12" t="s">
        <v>3365</v>
      </c>
      <c r="F1260" s="14"/>
      <c r="G1260" s="12">
        <v>492</v>
      </c>
      <c r="H1260" s="3" t="s">
        <v>1492</v>
      </c>
    </row>
    <row r="1261" ht="27" spans="1:7">
      <c r="A1261" s="12">
        <v>101</v>
      </c>
      <c r="B1261" s="13" t="s">
        <v>3383</v>
      </c>
      <c r="C1261" s="15" t="s">
        <v>3384</v>
      </c>
      <c r="D1261" s="15" t="s">
        <v>3385</v>
      </c>
      <c r="E1261" s="12" t="s">
        <v>3365</v>
      </c>
      <c r="F1261" s="14"/>
      <c r="G1261" s="12">
        <v>1000</v>
      </c>
    </row>
    <row r="1262" ht="27" spans="1:8">
      <c r="A1262" s="12"/>
      <c r="B1262" s="13" t="s">
        <v>3386</v>
      </c>
      <c r="C1262" s="13" t="s">
        <v>3387</v>
      </c>
      <c r="D1262" s="15"/>
      <c r="E1262" s="12" t="s">
        <v>3365</v>
      </c>
      <c r="F1262" s="14"/>
      <c r="G1262" s="12">
        <v>200</v>
      </c>
      <c r="H1262" s="3" t="s">
        <v>1492</v>
      </c>
    </row>
    <row r="1263" ht="27" spans="1:7">
      <c r="A1263" s="12">
        <v>102</v>
      </c>
      <c r="B1263" s="13" t="s">
        <v>3388</v>
      </c>
      <c r="C1263" s="15" t="s">
        <v>3389</v>
      </c>
      <c r="D1263" s="15" t="s">
        <v>3390</v>
      </c>
      <c r="E1263" s="12" t="s">
        <v>3365</v>
      </c>
      <c r="F1263" s="14"/>
      <c r="G1263" s="12">
        <v>1120</v>
      </c>
    </row>
    <row r="1264" ht="27" spans="1:8">
      <c r="A1264" s="12"/>
      <c r="B1264" s="13" t="s">
        <v>3391</v>
      </c>
      <c r="C1264" s="13" t="s">
        <v>3392</v>
      </c>
      <c r="D1264" s="15"/>
      <c r="E1264" s="12" t="s">
        <v>3365</v>
      </c>
      <c r="F1264" s="14"/>
      <c r="G1264" s="12">
        <v>224</v>
      </c>
      <c r="H1264" s="3" t="s">
        <v>1492</v>
      </c>
    </row>
    <row r="1265" ht="40.5" spans="1:7">
      <c r="A1265" s="12">
        <v>103</v>
      </c>
      <c r="B1265" s="13" t="s">
        <v>3393</v>
      </c>
      <c r="C1265" s="15" t="s">
        <v>3394</v>
      </c>
      <c r="D1265" s="15" t="s">
        <v>3395</v>
      </c>
      <c r="E1265" s="12" t="s">
        <v>3365</v>
      </c>
      <c r="F1265" s="14"/>
      <c r="G1265" s="12">
        <v>1540</v>
      </c>
    </row>
    <row r="1266" ht="27" spans="1:8">
      <c r="A1266" s="12"/>
      <c r="B1266" s="13" t="s">
        <v>3396</v>
      </c>
      <c r="C1266" s="13" t="s">
        <v>3397</v>
      </c>
      <c r="D1266" s="15"/>
      <c r="E1266" s="12" t="s">
        <v>3365</v>
      </c>
      <c r="F1266" s="14"/>
      <c r="G1266" s="12">
        <v>308</v>
      </c>
      <c r="H1266" s="3" t="s">
        <v>1492</v>
      </c>
    </row>
    <row r="1267" ht="40.5" spans="1:7">
      <c r="A1267" s="12">
        <v>104</v>
      </c>
      <c r="B1267" s="13" t="s">
        <v>3398</v>
      </c>
      <c r="C1267" s="15" t="s">
        <v>3399</v>
      </c>
      <c r="D1267" s="15" t="s">
        <v>3400</v>
      </c>
      <c r="E1267" s="12" t="s">
        <v>3365</v>
      </c>
      <c r="F1267" s="14"/>
      <c r="G1267" s="12">
        <v>2130</v>
      </c>
    </row>
    <row r="1268" ht="27" spans="1:8">
      <c r="A1268" s="12"/>
      <c r="B1268" s="13" t="s">
        <v>3401</v>
      </c>
      <c r="C1268" s="13" t="s">
        <v>3402</v>
      </c>
      <c r="D1268" s="15"/>
      <c r="E1268" s="12" t="s">
        <v>3365</v>
      </c>
      <c r="F1268" s="14"/>
      <c r="G1268" s="12">
        <v>426</v>
      </c>
      <c r="H1268" s="3" t="s">
        <v>1492</v>
      </c>
    </row>
    <row r="1269" ht="40.5" spans="1:7">
      <c r="A1269" s="12">
        <v>105</v>
      </c>
      <c r="B1269" s="13" t="s">
        <v>3403</v>
      </c>
      <c r="C1269" s="15" t="s">
        <v>3404</v>
      </c>
      <c r="D1269" s="15" t="s">
        <v>3405</v>
      </c>
      <c r="E1269" s="12" t="s">
        <v>3365</v>
      </c>
      <c r="F1269" s="14"/>
      <c r="G1269" s="12">
        <v>2240</v>
      </c>
    </row>
    <row r="1270" ht="27" spans="1:8">
      <c r="A1270" s="12"/>
      <c r="B1270" s="13" t="s">
        <v>3406</v>
      </c>
      <c r="C1270" s="13" t="s">
        <v>3407</v>
      </c>
      <c r="D1270" s="15"/>
      <c r="E1270" s="12" t="s">
        <v>3365</v>
      </c>
      <c r="F1270" s="14"/>
      <c r="G1270" s="12">
        <v>448</v>
      </c>
      <c r="H1270" s="3" t="s">
        <v>1492</v>
      </c>
    </row>
    <row r="1271" ht="40.5" spans="1:7">
      <c r="A1271" s="12">
        <v>106</v>
      </c>
      <c r="B1271" s="13" t="s">
        <v>3408</v>
      </c>
      <c r="C1271" s="15" t="s">
        <v>3409</v>
      </c>
      <c r="D1271" s="15" t="s">
        <v>3410</v>
      </c>
      <c r="E1271" s="12" t="s">
        <v>15</v>
      </c>
      <c r="F1271" s="14" t="s">
        <v>3411</v>
      </c>
      <c r="G1271" s="12">
        <v>1500</v>
      </c>
    </row>
    <row r="1272" ht="27" spans="1:8">
      <c r="A1272" s="12"/>
      <c r="B1272" s="13" t="s">
        <v>3412</v>
      </c>
      <c r="C1272" s="13" t="s">
        <v>3413</v>
      </c>
      <c r="D1272" s="15"/>
      <c r="E1272" s="12" t="s">
        <v>15</v>
      </c>
      <c r="F1272" s="14"/>
      <c r="G1272" s="12">
        <v>300</v>
      </c>
      <c r="H1272" s="3" t="s">
        <v>1492</v>
      </c>
    </row>
    <row r="1273" ht="40.5" spans="1:8">
      <c r="A1273" s="12">
        <v>107</v>
      </c>
      <c r="B1273" s="13" t="s">
        <v>3414</v>
      </c>
      <c r="C1273" s="15" t="s">
        <v>3415</v>
      </c>
      <c r="D1273" s="15" t="s">
        <v>3416</v>
      </c>
      <c r="E1273" s="12" t="s">
        <v>15</v>
      </c>
      <c r="F1273" s="14" t="s">
        <v>3417</v>
      </c>
      <c r="G1273" s="12">
        <v>2400</v>
      </c>
      <c r="H1273" s="3" t="s">
        <v>3418</v>
      </c>
    </row>
    <row r="1274" ht="27" spans="1:8">
      <c r="A1274" s="12"/>
      <c r="B1274" s="13" t="s">
        <v>3419</v>
      </c>
      <c r="C1274" s="13" t="s">
        <v>3420</v>
      </c>
      <c r="D1274" s="15"/>
      <c r="E1274" s="12" t="s">
        <v>15</v>
      </c>
      <c r="F1274" s="14"/>
      <c r="G1274" s="12">
        <v>480</v>
      </c>
      <c r="H1274" s="3" t="s">
        <v>1492</v>
      </c>
    </row>
    <row r="1275" ht="27" spans="1:7">
      <c r="A1275" s="12">
        <v>108</v>
      </c>
      <c r="B1275" s="13" t="s">
        <v>3421</v>
      </c>
      <c r="C1275" s="15" t="s">
        <v>3422</v>
      </c>
      <c r="D1275" s="15" t="s">
        <v>3423</v>
      </c>
      <c r="E1275" s="12" t="s">
        <v>2435</v>
      </c>
      <c r="F1275" s="14" t="s">
        <v>3424</v>
      </c>
      <c r="G1275" s="12">
        <v>2080</v>
      </c>
    </row>
    <row r="1276" ht="27" spans="1:8">
      <c r="A1276" s="12"/>
      <c r="B1276" s="13" t="s">
        <v>3425</v>
      </c>
      <c r="C1276" s="13" t="s">
        <v>3426</v>
      </c>
      <c r="D1276" s="15"/>
      <c r="E1276" s="12" t="s">
        <v>2435</v>
      </c>
      <c r="F1276" s="14"/>
      <c r="G1276" s="12">
        <v>416</v>
      </c>
      <c r="H1276" s="3" t="s">
        <v>1492</v>
      </c>
    </row>
    <row r="1277" ht="40.5" spans="1:7">
      <c r="A1277" s="12">
        <v>109</v>
      </c>
      <c r="B1277" s="13" t="s">
        <v>3427</v>
      </c>
      <c r="C1277" s="15" t="s">
        <v>3428</v>
      </c>
      <c r="D1277" s="15" t="s">
        <v>3429</v>
      </c>
      <c r="E1277" s="12" t="s">
        <v>15</v>
      </c>
      <c r="F1277" s="14"/>
      <c r="G1277" s="12">
        <v>3540</v>
      </c>
    </row>
    <row r="1278" ht="27" spans="1:8">
      <c r="A1278" s="12"/>
      <c r="B1278" s="13" t="s">
        <v>3430</v>
      </c>
      <c r="C1278" s="13" t="s">
        <v>3431</v>
      </c>
      <c r="D1278" s="15"/>
      <c r="E1278" s="12" t="s">
        <v>15</v>
      </c>
      <c r="F1278" s="14"/>
      <c r="G1278" s="12">
        <v>708</v>
      </c>
      <c r="H1278" s="3" t="s">
        <v>1492</v>
      </c>
    </row>
    <row r="1279" ht="317" customHeight="true" spans="1:7">
      <c r="A1279" s="10" t="s">
        <v>3432</v>
      </c>
      <c r="B1279" s="10" t="s">
        <v>3433</v>
      </c>
      <c r="C1279" s="10" t="s">
        <v>3434</v>
      </c>
      <c r="D1279" s="35" t="s">
        <v>3435</v>
      </c>
      <c r="E1279" s="35"/>
      <c r="F1279" s="35"/>
      <c r="G1279" s="35"/>
    </row>
    <row r="1280" ht="121.5" spans="1:7">
      <c r="A1280" s="12">
        <v>1</v>
      </c>
      <c r="B1280" s="13" t="s">
        <v>3436</v>
      </c>
      <c r="C1280" s="14" t="s">
        <v>3437</v>
      </c>
      <c r="D1280" s="14" t="s">
        <v>3438</v>
      </c>
      <c r="E1280" s="12" t="s">
        <v>15</v>
      </c>
      <c r="F1280" s="14" t="s">
        <v>3439</v>
      </c>
      <c r="G1280" s="12">
        <v>200</v>
      </c>
    </row>
    <row r="1281" ht="27" spans="1:7">
      <c r="A1281" s="12"/>
      <c r="B1281" s="13" t="s">
        <v>3440</v>
      </c>
      <c r="C1281" s="14" t="s">
        <v>3441</v>
      </c>
      <c r="D1281" s="14"/>
      <c r="E1281" s="12" t="s">
        <v>15</v>
      </c>
      <c r="F1281" s="14"/>
      <c r="G1281" s="12">
        <v>30</v>
      </c>
    </row>
    <row r="1282" ht="27" spans="1:7">
      <c r="A1282" s="12"/>
      <c r="B1282" s="13" t="s">
        <v>3442</v>
      </c>
      <c r="C1282" s="14" t="s">
        <v>3443</v>
      </c>
      <c r="D1282" s="14"/>
      <c r="E1282" s="12" t="s">
        <v>15</v>
      </c>
      <c r="F1282" s="14"/>
      <c r="G1282" s="12">
        <v>50</v>
      </c>
    </row>
    <row r="1283" ht="27" spans="1:7">
      <c r="A1283" s="12"/>
      <c r="B1283" s="13" t="s">
        <v>3444</v>
      </c>
      <c r="C1283" s="14" t="s">
        <v>3445</v>
      </c>
      <c r="D1283" s="14"/>
      <c r="E1283" s="12" t="s">
        <v>15</v>
      </c>
      <c r="F1283" s="14"/>
      <c r="G1283" s="12">
        <v>50</v>
      </c>
    </row>
    <row r="1284" ht="27" spans="1:7">
      <c r="A1284" s="12"/>
      <c r="B1284" s="13" t="s">
        <v>3446</v>
      </c>
      <c r="C1284" s="14" t="s">
        <v>3447</v>
      </c>
      <c r="D1284" s="14"/>
      <c r="E1284" s="12" t="s">
        <v>15</v>
      </c>
      <c r="F1284" s="14"/>
      <c r="G1284" s="12">
        <v>100</v>
      </c>
    </row>
    <row r="1285" ht="27" spans="1:7">
      <c r="A1285" s="12">
        <v>2</v>
      </c>
      <c r="B1285" s="13" t="s">
        <v>3448</v>
      </c>
      <c r="C1285" s="14" t="s">
        <v>3449</v>
      </c>
      <c r="D1285" s="14" t="s">
        <v>3450</v>
      </c>
      <c r="E1285" s="12" t="s">
        <v>15</v>
      </c>
      <c r="F1285" s="14"/>
      <c r="G1285" s="12">
        <v>6090</v>
      </c>
    </row>
    <row r="1286" ht="40.5" spans="1:8">
      <c r="A1286" s="12">
        <v>3</v>
      </c>
      <c r="B1286" s="13" t="s">
        <v>3451</v>
      </c>
      <c r="C1286" s="14" t="s">
        <v>3452</v>
      </c>
      <c r="D1286" s="14" t="s">
        <v>3453</v>
      </c>
      <c r="E1286" s="12" t="s">
        <v>15</v>
      </c>
      <c r="F1286" s="14" t="s">
        <v>3454</v>
      </c>
      <c r="G1286" s="12">
        <v>40</v>
      </c>
      <c r="H1286" s="3" t="s">
        <v>3455</v>
      </c>
    </row>
    <row r="1287" ht="27" spans="1:7">
      <c r="A1287" s="12"/>
      <c r="B1287" s="13" t="s">
        <v>3456</v>
      </c>
      <c r="C1287" s="14" t="s">
        <v>3457</v>
      </c>
      <c r="D1287" s="14"/>
      <c r="E1287" s="12" t="s">
        <v>15</v>
      </c>
      <c r="F1287" s="14"/>
      <c r="G1287" s="12">
        <v>30</v>
      </c>
    </row>
    <row r="1288" ht="27" spans="1:7">
      <c r="A1288" s="12"/>
      <c r="B1288" s="13" t="s">
        <v>3458</v>
      </c>
      <c r="C1288" s="14" t="s">
        <v>3459</v>
      </c>
      <c r="D1288" s="14"/>
      <c r="E1288" s="12" t="s">
        <v>15</v>
      </c>
      <c r="F1288" s="14"/>
      <c r="G1288" s="12">
        <v>9</v>
      </c>
    </row>
    <row r="1289" ht="27" spans="1:8">
      <c r="A1289" s="12"/>
      <c r="B1289" s="13" t="s">
        <v>3460</v>
      </c>
      <c r="C1289" s="14" t="s">
        <v>3461</v>
      </c>
      <c r="D1289" s="14"/>
      <c r="E1289" s="12" t="s">
        <v>34</v>
      </c>
      <c r="F1289" s="14"/>
      <c r="G1289" s="12">
        <v>95</v>
      </c>
      <c r="H1289" s="3" t="s">
        <v>3462</v>
      </c>
    </row>
    <row r="1290" ht="27" spans="1:7">
      <c r="A1290" s="12">
        <v>4</v>
      </c>
      <c r="B1290" s="13" t="s">
        <v>3463</v>
      </c>
      <c r="C1290" s="15" t="s">
        <v>3464</v>
      </c>
      <c r="D1290" s="14" t="s">
        <v>3465</v>
      </c>
      <c r="E1290" s="12" t="s">
        <v>2382</v>
      </c>
      <c r="F1290" s="14" t="s">
        <v>3466</v>
      </c>
      <c r="G1290" s="12">
        <v>50</v>
      </c>
    </row>
    <row r="1291" ht="27" spans="1:7">
      <c r="A1291" s="12"/>
      <c r="B1291" s="13" t="s">
        <v>3467</v>
      </c>
      <c r="C1291" s="14" t="s">
        <v>3468</v>
      </c>
      <c r="D1291" s="14"/>
      <c r="E1291" s="12" t="s">
        <v>15</v>
      </c>
      <c r="F1291" s="14"/>
      <c r="G1291" s="12">
        <v>30</v>
      </c>
    </row>
    <row r="1292" ht="40.5" spans="1:7">
      <c r="A1292" s="12"/>
      <c r="B1292" s="13" t="s">
        <v>3469</v>
      </c>
      <c r="C1292" s="14" t="s">
        <v>3470</v>
      </c>
      <c r="D1292" s="14"/>
      <c r="E1292" s="12" t="s">
        <v>15</v>
      </c>
      <c r="F1292" s="14"/>
      <c r="G1292" s="12">
        <v>230</v>
      </c>
    </row>
    <row r="1293" ht="40.5" spans="1:7">
      <c r="A1293" s="12"/>
      <c r="B1293" s="13" t="s">
        <v>3471</v>
      </c>
      <c r="C1293" s="14" t="s">
        <v>3472</v>
      </c>
      <c r="D1293" s="14"/>
      <c r="E1293" s="12" t="s">
        <v>2382</v>
      </c>
      <c r="F1293" s="14"/>
      <c r="G1293" s="12">
        <v>125</v>
      </c>
    </row>
    <row r="1294" ht="40.5" spans="1:7">
      <c r="A1294" s="12">
        <v>5</v>
      </c>
      <c r="B1294" s="13" t="s">
        <v>3473</v>
      </c>
      <c r="C1294" s="14" t="s">
        <v>3474</v>
      </c>
      <c r="D1294" s="14" t="s">
        <v>3475</v>
      </c>
      <c r="E1294" s="12" t="s">
        <v>15</v>
      </c>
      <c r="F1294" s="14"/>
      <c r="G1294" s="12">
        <v>124</v>
      </c>
    </row>
    <row r="1295" ht="27" spans="1:7">
      <c r="A1295" s="12"/>
      <c r="B1295" s="13" t="s">
        <v>3476</v>
      </c>
      <c r="C1295" s="14" t="s">
        <v>3477</v>
      </c>
      <c r="D1295" s="14"/>
      <c r="E1295" s="12" t="s">
        <v>15</v>
      </c>
      <c r="F1295" s="14"/>
      <c r="G1295" s="12">
        <v>30</v>
      </c>
    </row>
    <row r="1296" ht="27" spans="1:7">
      <c r="A1296" s="12">
        <v>6</v>
      </c>
      <c r="B1296" s="13" t="s">
        <v>3478</v>
      </c>
      <c r="C1296" s="14" t="s">
        <v>3479</v>
      </c>
      <c r="D1296" s="14" t="s">
        <v>3480</v>
      </c>
      <c r="E1296" s="12" t="s">
        <v>15</v>
      </c>
      <c r="F1296" s="14"/>
      <c r="G1296" s="12">
        <v>83</v>
      </c>
    </row>
    <row r="1297" ht="40.5" spans="1:8">
      <c r="A1297" s="12">
        <v>7</v>
      </c>
      <c r="B1297" s="13" t="s">
        <v>3481</v>
      </c>
      <c r="C1297" s="15" t="s">
        <v>3482</v>
      </c>
      <c r="D1297" s="14" t="s">
        <v>3483</v>
      </c>
      <c r="E1297" s="12" t="s">
        <v>710</v>
      </c>
      <c r="F1297" s="14" t="s">
        <v>3484</v>
      </c>
      <c r="G1297" s="12">
        <v>110</v>
      </c>
      <c r="H1297" s="3" t="s">
        <v>3485</v>
      </c>
    </row>
    <row r="1298" ht="40.5" spans="1:7">
      <c r="A1298" s="12">
        <v>8</v>
      </c>
      <c r="B1298" s="13" t="s">
        <v>3486</v>
      </c>
      <c r="C1298" s="14" t="s">
        <v>3487</v>
      </c>
      <c r="D1298" s="14" t="s">
        <v>3488</v>
      </c>
      <c r="E1298" s="12" t="s">
        <v>15</v>
      </c>
      <c r="F1298" s="14" t="s">
        <v>3489</v>
      </c>
      <c r="G1298" s="12">
        <v>62</v>
      </c>
    </row>
    <row r="1299" ht="27" spans="1:7">
      <c r="A1299" s="12"/>
      <c r="B1299" s="13" t="s">
        <v>3490</v>
      </c>
      <c r="C1299" s="14" t="s">
        <v>3491</v>
      </c>
      <c r="D1299" s="14"/>
      <c r="E1299" s="12" t="s">
        <v>15</v>
      </c>
      <c r="F1299" s="14"/>
      <c r="G1299" s="12">
        <v>30</v>
      </c>
    </row>
    <row r="1300" ht="27" spans="1:7">
      <c r="A1300" s="12">
        <v>9</v>
      </c>
      <c r="B1300" s="13" t="s">
        <v>3492</v>
      </c>
      <c r="C1300" s="15" t="s">
        <v>3493</v>
      </c>
      <c r="D1300" s="14" t="s">
        <v>3494</v>
      </c>
      <c r="E1300" s="12" t="s">
        <v>3495</v>
      </c>
      <c r="F1300" s="14"/>
      <c r="G1300" s="12">
        <v>62</v>
      </c>
    </row>
    <row r="1301" ht="27" spans="1:7">
      <c r="A1301" s="12"/>
      <c r="B1301" s="13" t="s">
        <v>3496</v>
      </c>
      <c r="C1301" s="14" t="s">
        <v>3497</v>
      </c>
      <c r="D1301" s="14"/>
      <c r="E1301" s="12" t="s">
        <v>15</v>
      </c>
      <c r="F1301" s="14"/>
      <c r="G1301" s="12">
        <v>30</v>
      </c>
    </row>
    <row r="1302" ht="27" spans="1:7">
      <c r="A1302" s="12">
        <v>10</v>
      </c>
      <c r="B1302" s="13" t="s">
        <v>3498</v>
      </c>
      <c r="C1302" s="14" t="s">
        <v>3499</v>
      </c>
      <c r="D1302" s="14" t="s">
        <v>3500</v>
      </c>
      <c r="E1302" s="12" t="s">
        <v>3495</v>
      </c>
      <c r="F1302" s="14"/>
      <c r="G1302" s="12">
        <v>65</v>
      </c>
    </row>
    <row r="1303" ht="40.5" spans="1:7">
      <c r="A1303" s="12">
        <v>11</v>
      </c>
      <c r="B1303" s="13" t="s">
        <v>3501</v>
      </c>
      <c r="C1303" s="15" t="s">
        <v>3502</v>
      </c>
      <c r="D1303" s="14" t="s">
        <v>3503</v>
      </c>
      <c r="E1303" s="12" t="s">
        <v>15</v>
      </c>
      <c r="F1303" s="14" t="s">
        <v>3504</v>
      </c>
      <c r="G1303" s="12">
        <v>700</v>
      </c>
    </row>
    <row r="1304" ht="40.5" spans="1:7">
      <c r="A1304" s="12"/>
      <c r="B1304" s="13" t="s">
        <v>3505</v>
      </c>
      <c r="C1304" s="14" t="s">
        <v>3506</v>
      </c>
      <c r="D1304" s="14"/>
      <c r="E1304" s="12" t="s">
        <v>15</v>
      </c>
      <c r="F1304" s="14"/>
      <c r="G1304" s="12">
        <v>280</v>
      </c>
    </row>
    <row r="1305" ht="27" spans="1:7">
      <c r="A1305" s="12">
        <v>12</v>
      </c>
      <c r="B1305" s="13" t="s">
        <v>3507</v>
      </c>
      <c r="C1305" s="14" t="s">
        <v>3508</v>
      </c>
      <c r="D1305" s="14" t="s">
        <v>3509</v>
      </c>
      <c r="E1305" s="12" t="s">
        <v>647</v>
      </c>
      <c r="F1305" s="14"/>
      <c r="G1305" s="49">
        <v>7.5</v>
      </c>
    </row>
    <row r="1306" ht="27" spans="1:7">
      <c r="A1306" s="12">
        <v>13</v>
      </c>
      <c r="B1306" s="13" t="s">
        <v>3510</v>
      </c>
      <c r="C1306" s="14" t="s">
        <v>3511</v>
      </c>
      <c r="D1306" s="14" t="s">
        <v>3512</v>
      </c>
      <c r="E1306" s="12" t="s">
        <v>647</v>
      </c>
      <c r="F1306" s="14"/>
      <c r="G1306" s="12">
        <v>9</v>
      </c>
    </row>
    <row r="1307" ht="40.5" spans="1:8">
      <c r="A1307" s="12">
        <v>14</v>
      </c>
      <c r="B1307" s="13" t="s">
        <v>3513</v>
      </c>
      <c r="C1307" s="14" t="s">
        <v>3514</v>
      </c>
      <c r="D1307" s="14" t="s">
        <v>3515</v>
      </c>
      <c r="E1307" s="12" t="s">
        <v>15</v>
      </c>
      <c r="F1307" s="14" t="s">
        <v>3516</v>
      </c>
      <c r="G1307" s="12">
        <v>2730</v>
      </c>
      <c r="H1307" s="3" t="s">
        <v>3517</v>
      </c>
    </row>
    <row r="1308" ht="40.5" spans="1:8">
      <c r="A1308" s="12">
        <v>15</v>
      </c>
      <c r="B1308" s="13" t="s">
        <v>3518</v>
      </c>
      <c r="C1308" s="14" t="s">
        <v>3519</v>
      </c>
      <c r="D1308" s="14" t="s">
        <v>3520</v>
      </c>
      <c r="E1308" s="12" t="s">
        <v>15</v>
      </c>
      <c r="F1308" s="14" t="s">
        <v>3521</v>
      </c>
      <c r="G1308" s="12">
        <v>3990</v>
      </c>
      <c r="H1308" s="3" t="s">
        <v>3522</v>
      </c>
    </row>
    <row r="1309" ht="27" spans="1:7">
      <c r="A1309" s="12">
        <v>16</v>
      </c>
      <c r="B1309" s="13" t="s">
        <v>3523</v>
      </c>
      <c r="C1309" s="14" t="s">
        <v>3524</v>
      </c>
      <c r="D1309" s="14" t="s">
        <v>3525</v>
      </c>
      <c r="E1309" s="12" t="s">
        <v>15</v>
      </c>
      <c r="F1309" s="14"/>
      <c r="G1309" s="12">
        <v>95</v>
      </c>
    </row>
    <row r="1310" ht="67.5" spans="1:7">
      <c r="A1310" s="12">
        <v>17</v>
      </c>
      <c r="B1310" s="13" t="s">
        <v>3526</v>
      </c>
      <c r="C1310" s="14" t="s">
        <v>3527</v>
      </c>
      <c r="D1310" s="14" t="s">
        <v>3528</v>
      </c>
      <c r="E1310" s="12" t="s">
        <v>746</v>
      </c>
      <c r="F1310" s="14" t="s">
        <v>3529</v>
      </c>
      <c r="G1310" s="12">
        <v>4890</v>
      </c>
    </row>
    <row r="1311" ht="27" spans="1:8">
      <c r="A1311" s="12"/>
      <c r="B1311" s="13" t="s">
        <v>3530</v>
      </c>
      <c r="C1311" s="14" t="s">
        <v>3531</v>
      </c>
      <c r="D1311" s="16"/>
      <c r="E1311" s="12" t="s">
        <v>746</v>
      </c>
      <c r="F1311" s="14"/>
      <c r="G1311" s="12">
        <v>978</v>
      </c>
      <c r="H1311" s="3" t="s">
        <v>1492</v>
      </c>
    </row>
    <row r="1312" ht="27" spans="1:7">
      <c r="A1312" s="12"/>
      <c r="B1312" s="13" t="s">
        <v>3532</v>
      </c>
      <c r="C1312" s="14" t="s">
        <v>3533</v>
      </c>
      <c r="D1312" s="14"/>
      <c r="E1312" s="12" t="s">
        <v>746</v>
      </c>
      <c r="F1312" s="14"/>
      <c r="G1312" s="12">
        <f>G1310*0.3</f>
        <v>1467</v>
      </c>
    </row>
    <row r="1313" ht="81" spans="1:7">
      <c r="A1313" s="12">
        <v>18</v>
      </c>
      <c r="B1313" s="13" t="s">
        <v>3534</v>
      </c>
      <c r="C1313" s="14" t="s">
        <v>3535</v>
      </c>
      <c r="D1313" s="14" t="s">
        <v>3536</v>
      </c>
      <c r="E1313" s="12" t="s">
        <v>746</v>
      </c>
      <c r="F1313" s="14" t="s">
        <v>3537</v>
      </c>
      <c r="G1313" s="12">
        <v>4890</v>
      </c>
    </row>
    <row r="1314" ht="27" spans="1:8">
      <c r="A1314" s="12"/>
      <c r="B1314" s="13" t="s">
        <v>3538</v>
      </c>
      <c r="C1314" s="14" t="s">
        <v>3539</v>
      </c>
      <c r="D1314" s="14"/>
      <c r="E1314" s="12" t="s">
        <v>746</v>
      </c>
      <c r="F1314" s="14"/>
      <c r="G1314" s="12">
        <f>G1313*0.2</f>
        <v>978</v>
      </c>
      <c r="H1314" s="3" t="s">
        <v>1492</v>
      </c>
    </row>
    <row r="1315" ht="27" spans="1:7">
      <c r="A1315" s="12"/>
      <c r="B1315" s="13" t="s">
        <v>3540</v>
      </c>
      <c r="C1315" s="14" t="s">
        <v>3541</v>
      </c>
      <c r="D1315" s="14"/>
      <c r="E1315" s="12" t="s">
        <v>746</v>
      </c>
      <c r="F1315" s="14"/>
      <c r="G1315" s="12">
        <f>G1313*0.3</f>
        <v>1467</v>
      </c>
    </row>
    <row r="1316" ht="40.5" spans="1:7">
      <c r="A1316" s="12">
        <v>19</v>
      </c>
      <c r="B1316" s="13" t="s">
        <v>3542</v>
      </c>
      <c r="C1316" s="14" t="s">
        <v>3543</v>
      </c>
      <c r="D1316" s="14" t="s">
        <v>3544</v>
      </c>
      <c r="E1316" s="12" t="s">
        <v>746</v>
      </c>
      <c r="F1316" s="14"/>
      <c r="G1316" s="12">
        <v>5000</v>
      </c>
    </row>
    <row r="1317" ht="40.5" spans="1:8">
      <c r="A1317" s="12"/>
      <c r="B1317" s="13" t="s">
        <v>3545</v>
      </c>
      <c r="C1317" s="14" t="s">
        <v>3546</v>
      </c>
      <c r="D1317" s="14"/>
      <c r="E1317" s="12" t="s">
        <v>746</v>
      </c>
      <c r="F1317" s="14"/>
      <c r="G1317" s="12">
        <f t="shared" ref="G1317:G1322" si="28">G1316*0.2</f>
        <v>1000</v>
      </c>
      <c r="H1317" s="3" t="s">
        <v>1492</v>
      </c>
    </row>
    <row r="1318" ht="40.5" spans="1:7">
      <c r="A1318" s="12"/>
      <c r="B1318" s="13" t="s">
        <v>3547</v>
      </c>
      <c r="C1318" s="14" t="s">
        <v>3548</v>
      </c>
      <c r="D1318" s="14"/>
      <c r="E1318" s="12" t="s">
        <v>746</v>
      </c>
      <c r="F1318" s="14"/>
      <c r="G1318" s="12">
        <f>G1316*0.3</f>
        <v>1500</v>
      </c>
    </row>
    <row r="1319" ht="54" spans="1:7">
      <c r="A1319" s="12">
        <v>20</v>
      </c>
      <c r="B1319" s="13" t="s">
        <v>3549</v>
      </c>
      <c r="C1319" s="14" t="s">
        <v>3550</v>
      </c>
      <c r="D1319" s="14" t="s">
        <v>3551</v>
      </c>
      <c r="E1319" s="12" t="s">
        <v>746</v>
      </c>
      <c r="F1319" s="14"/>
      <c r="G1319" s="12">
        <v>5500</v>
      </c>
    </row>
    <row r="1320" ht="27" spans="1:8">
      <c r="A1320" s="17"/>
      <c r="B1320" s="13" t="s">
        <v>3552</v>
      </c>
      <c r="C1320" s="15" t="s">
        <v>3553</v>
      </c>
      <c r="D1320" s="17"/>
      <c r="E1320" s="12" t="s">
        <v>746</v>
      </c>
      <c r="F1320" s="14"/>
      <c r="G1320" s="12">
        <f t="shared" si="28"/>
        <v>1100</v>
      </c>
      <c r="H1320" s="3" t="s">
        <v>1492</v>
      </c>
    </row>
    <row r="1321" ht="54" spans="1:7">
      <c r="A1321" s="12">
        <v>21</v>
      </c>
      <c r="B1321" s="13" t="s">
        <v>3554</v>
      </c>
      <c r="C1321" s="14" t="s">
        <v>3555</v>
      </c>
      <c r="D1321" s="14" t="s">
        <v>3556</v>
      </c>
      <c r="E1321" s="12" t="s">
        <v>15</v>
      </c>
      <c r="F1321" s="14"/>
      <c r="G1321" s="12">
        <v>4510</v>
      </c>
    </row>
    <row r="1322" ht="27" spans="1:8">
      <c r="A1322" s="17"/>
      <c r="B1322" s="13" t="s">
        <v>3557</v>
      </c>
      <c r="C1322" s="15" t="s">
        <v>3558</v>
      </c>
      <c r="D1322" s="17"/>
      <c r="E1322" s="12" t="s">
        <v>15</v>
      </c>
      <c r="F1322" s="14"/>
      <c r="G1322" s="12">
        <f t="shared" si="28"/>
        <v>902</v>
      </c>
      <c r="H1322" s="3" t="s">
        <v>1492</v>
      </c>
    </row>
    <row r="1323" ht="40.5" spans="1:7">
      <c r="A1323" s="12"/>
      <c r="B1323" s="13" t="s">
        <v>3559</v>
      </c>
      <c r="C1323" s="14" t="s">
        <v>3560</v>
      </c>
      <c r="D1323" s="14"/>
      <c r="E1323" s="12" t="s">
        <v>15</v>
      </c>
      <c r="F1323" s="14"/>
      <c r="G1323" s="12">
        <f>G1321</f>
        <v>4510</v>
      </c>
    </row>
    <row r="1324" ht="40.5" spans="1:7">
      <c r="A1324" s="12">
        <v>22</v>
      </c>
      <c r="B1324" s="13" t="s">
        <v>3561</v>
      </c>
      <c r="C1324" s="14" t="s">
        <v>3562</v>
      </c>
      <c r="D1324" s="14" t="s">
        <v>3563</v>
      </c>
      <c r="E1324" s="12" t="s">
        <v>746</v>
      </c>
      <c r="F1324" s="14"/>
      <c r="G1324" s="12">
        <v>4600</v>
      </c>
    </row>
    <row r="1325" ht="27" spans="1:8">
      <c r="A1325" s="12"/>
      <c r="B1325" s="13" t="s">
        <v>3564</v>
      </c>
      <c r="C1325" s="14" t="s">
        <v>3565</v>
      </c>
      <c r="D1325" s="14"/>
      <c r="E1325" s="12" t="s">
        <v>746</v>
      </c>
      <c r="F1325" s="14"/>
      <c r="G1325" s="12">
        <f t="shared" ref="G1325:G1330" si="29">G1324*0.2</f>
        <v>920</v>
      </c>
      <c r="H1325" s="3" t="s">
        <v>1492</v>
      </c>
    </row>
    <row r="1326" ht="27" spans="1:7">
      <c r="A1326" s="12"/>
      <c r="B1326" s="13" t="s">
        <v>3566</v>
      </c>
      <c r="C1326" s="14" t="s">
        <v>3567</v>
      </c>
      <c r="D1326" s="14"/>
      <c r="E1326" s="12" t="s">
        <v>746</v>
      </c>
      <c r="F1326" s="14"/>
      <c r="G1326" s="12">
        <v>460</v>
      </c>
    </row>
    <row r="1327" ht="40.5" spans="1:7">
      <c r="A1327" s="12">
        <v>23</v>
      </c>
      <c r="B1327" s="13" t="s">
        <v>3568</v>
      </c>
      <c r="C1327" s="14" t="s">
        <v>3569</v>
      </c>
      <c r="D1327" s="14" t="s">
        <v>3570</v>
      </c>
      <c r="E1327" s="12" t="s">
        <v>746</v>
      </c>
      <c r="F1327" s="14"/>
      <c r="G1327" s="12">
        <v>4890</v>
      </c>
    </row>
    <row r="1328" ht="27" spans="1:8">
      <c r="A1328" s="12"/>
      <c r="B1328" s="13" t="s">
        <v>3571</v>
      </c>
      <c r="C1328" s="14" t="s">
        <v>3572</v>
      </c>
      <c r="D1328" s="14"/>
      <c r="E1328" s="12" t="s">
        <v>746</v>
      </c>
      <c r="F1328" s="14"/>
      <c r="G1328" s="12">
        <f t="shared" si="29"/>
        <v>978</v>
      </c>
      <c r="H1328" s="3" t="s">
        <v>1492</v>
      </c>
    </row>
    <row r="1329" ht="54" spans="1:7">
      <c r="A1329" s="12">
        <v>24</v>
      </c>
      <c r="B1329" s="13" t="s">
        <v>3573</v>
      </c>
      <c r="C1329" s="14" t="s">
        <v>3574</v>
      </c>
      <c r="D1329" s="14" t="s">
        <v>3575</v>
      </c>
      <c r="E1329" s="12" t="s">
        <v>746</v>
      </c>
      <c r="F1329" s="14"/>
      <c r="G1329" s="12">
        <v>3760</v>
      </c>
    </row>
    <row r="1330" ht="27" spans="1:8">
      <c r="A1330" s="12"/>
      <c r="B1330" s="13" t="s">
        <v>3576</v>
      </c>
      <c r="C1330" s="14" t="s">
        <v>3577</v>
      </c>
      <c r="D1330" s="14"/>
      <c r="E1330" s="12" t="s">
        <v>746</v>
      </c>
      <c r="F1330" s="14"/>
      <c r="G1330" s="12">
        <f t="shared" si="29"/>
        <v>752</v>
      </c>
      <c r="H1330" s="3" t="s">
        <v>1492</v>
      </c>
    </row>
    <row r="1331" ht="40.5" spans="1:7">
      <c r="A1331" s="12"/>
      <c r="B1331" s="13" t="s">
        <v>3578</v>
      </c>
      <c r="C1331" s="14" t="s">
        <v>3579</v>
      </c>
      <c r="D1331" s="14"/>
      <c r="E1331" s="12" t="s">
        <v>746</v>
      </c>
      <c r="F1331" s="14"/>
      <c r="G1331" s="12">
        <v>1130</v>
      </c>
    </row>
    <row r="1332" ht="40.5" spans="1:7">
      <c r="A1332" s="12">
        <v>25</v>
      </c>
      <c r="B1332" s="13" t="s">
        <v>3580</v>
      </c>
      <c r="C1332" s="15" t="s">
        <v>3581</v>
      </c>
      <c r="D1332" s="14" t="s">
        <v>3582</v>
      </c>
      <c r="E1332" s="12" t="s">
        <v>15</v>
      </c>
      <c r="F1332" s="14" t="s">
        <v>3583</v>
      </c>
      <c r="G1332" s="12">
        <v>3500</v>
      </c>
    </row>
    <row r="1333" ht="27" spans="1:8">
      <c r="A1333" s="12"/>
      <c r="B1333" s="13" t="s">
        <v>3584</v>
      </c>
      <c r="C1333" s="15" t="s">
        <v>3585</v>
      </c>
      <c r="D1333" s="14"/>
      <c r="E1333" s="12" t="s">
        <v>15</v>
      </c>
      <c r="F1333" s="14"/>
      <c r="G1333" s="12">
        <f t="shared" ref="G1333:G1337" si="30">G1332*0.2</f>
        <v>700</v>
      </c>
      <c r="H1333" s="3" t="s">
        <v>1492</v>
      </c>
    </row>
    <row r="1334" ht="54" spans="1:7">
      <c r="A1334" s="12">
        <v>26</v>
      </c>
      <c r="B1334" s="13" t="s">
        <v>3586</v>
      </c>
      <c r="C1334" s="15" t="s">
        <v>3587</v>
      </c>
      <c r="D1334" s="14" t="s">
        <v>3582</v>
      </c>
      <c r="E1334" s="12" t="s">
        <v>15</v>
      </c>
      <c r="F1334" s="14" t="s">
        <v>3588</v>
      </c>
      <c r="G1334" s="12">
        <v>5900</v>
      </c>
    </row>
    <row r="1335" ht="27" spans="1:8">
      <c r="A1335" s="12"/>
      <c r="B1335" s="13" t="s">
        <v>3589</v>
      </c>
      <c r="C1335" s="15" t="s">
        <v>3590</v>
      </c>
      <c r="D1335" s="14"/>
      <c r="E1335" s="12" t="s">
        <v>15</v>
      </c>
      <c r="F1335" s="14"/>
      <c r="G1335" s="12">
        <f t="shared" si="30"/>
        <v>1180</v>
      </c>
      <c r="H1335" s="3" t="s">
        <v>1492</v>
      </c>
    </row>
    <row r="1336" ht="27" spans="1:7">
      <c r="A1336" s="12">
        <v>27</v>
      </c>
      <c r="B1336" s="13" t="s">
        <v>3591</v>
      </c>
      <c r="C1336" s="15" t="s">
        <v>3592</v>
      </c>
      <c r="D1336" s="18" t="s">
        <v>3593</v>
      </c>
      <c r="E1336" s="12" t="s">
        <v>15</v>
      </c>
      <c r="F1336" s="14"/>
      <c r="G1336" s="12">
        <v>1000</v>
      </c>
    </row>
    <row r="1337" ht="27" spans="1:8">
      <c r="A1337" s="12"/>
      <c r="B1337" s="13" t="s">
        <v>3594</v>
      </c>
      <c r="C1337" s="15" t="s">
        <v>3595</v>
      </c>
      <c r="D1337" s="18"/>
      <c r="E1337" s="12" t="s">
        <v>15</v>
      </c>
      <c r="F1337" s="14"/>
      <c r="G1337" s="12">
        <f t="shared" si="30"/>
        <v>200</v>
      </c>
      <c r="H1337" s="3" t="s">
        <v>1492</v>
      </c>
    </row>
    <row r="1338" ht="54" spans="1:7">
      <c r="A1338" s="12">
        <v>28</v>
      </c>
      <c r="B1338" s="13" t="s">
        <v>3596</v>
      </c>
      <c r="C1338" s="19" t="s">
        <v>3597</v>
      </c>
      <c r="D1338" s="20" t="s">
        <v>3598</v>
      </c>
      <c r="E1338" s="24" t="s">
        <v>15</v>
      </c>
      <c r="F1338" s="25" t="s">
        <v>3599</v>
      </c>
      <c r="G1338" s="24">
        <v>6550</v>
      </c>
    </row>
    <row r="1339" ht="27" spans="1:8">
      <c r="A1339" s="12"/>
      <c r="B1339" s="13" t="s">
        <v>3600</v>
      </c>
      <c r="C1339" s="19" t="s">
        <v>3601</v>
      </c>
      <c r="D1339" s="20"/>
      <c r="E1339" s="24" t="s">
        <v>15</v>
      </c>
      <c r="F1339" s="25"/>
      <c r="G1339" s="24">
        <v>1330</v>
      </c>
      <c r="H1339" s="3" t="s">
        <v>3602</v>
      </c>
    </row>
    <row r="1340" ht="40.5" spans="1:7">
      <c r="A1340" s="12">
        <v>29</v>
      </c>
      <c r="B1340" s="13" t="s">
        <v>3603</v>
      </c>
      <c r="C1340" s="19" t="s">
        <v>3604</v>
      </c>
      <c r="D1340" s="20" t="s">
        <v>3605</v>
      </c>
      <c r="E1340" s="24" t="s">
        <v>15</v>
      </c>
      <c r="F1340" s="25"/>
      <c r="G1340" s="24">
        <v>3140</v>
      </c>
    </row>
    <row r="1341" ht="27" spans="1:8">
      <c r="A1341" s="12"/>
      <c r="B1341" s="13" t="s">
        <v>3606</v>
      </c>
      <c r="C1341" s="27" t="s">
        <v>3607</v>
      </c>
      <c r="D1341" s="20"/>
      <c r="E1341" s="24" t="s">
        <v>15</v>
      </c>
      <c r="F1341" s="25"/>
      <c r="G1341" s="24">
        <v>628</v>
      </c>
      <c r="H1341" s="3" t="s">
        <v>1492</v>
      </c>
    </row>
    <row r="1342" ht="40.5" spans="1:7">
      <c r="A1342" s="12">
        <v>30</v>
      </c>
      <c r="B1342" s="13" t="s">
        <v>3608</v>
      </c>
      <c r="C1342" s="19" t="s">
        <v>3609</v>
      </c>
      <c r="D1342" s="20" t="s">
        <v>3610</v>
      </c>
      <c r="E1342" s="24" t="s">
        <v>15</v>
      </c>
      <c r="F1342" s="19"/>
      <c r="G1342" s="24">
        <v>960</v>
      </c>
    </row>
    <row r="1343" ht="54" spans="1:7">
      <c r="A1343" s="12">
        <v>31</v>
      </c>
      <c r="B1343" s="13" t="s">
        <v>3611</v>
      </c>
      <c r="C1343" s="15" t="s">
        <v>3612</v>
      </c>
      <c r="D1343" s="14" t="s">
        <v>3613</v>
      </c>
      <c r="E1343" s="12" t="s">
        <v>15</v>
      </c>
      <c r="F1343" s="14" t="s">
        <v>3614</v>
      </c>
      <c r="G1343" s="12">
        <v>3000</v>
      </c>
    </row>
    <row r="1344" ht="27" spans="1:8">
      <c r="A1344" s="12"/>
      <c r="B1344" s="13" t="s">
        <v>3615</v>
      </c>
      <c r="C1344" s="15" t="s">
        <v>3616</v>
      </c>
      <c r="D1344" s="14"/>
      <c r="E1344" s="12" t="s">
        <v>15</v>
      </c>
      <c r="F1344" s="14"/>
      <c r="G1344" s="12">
        <f t="shared" ref="G1344:G1348" si="31">G1343*0.2</f>
        <v>600</v>
      </c>
      <c r="H1344" s="3" t="s">
        <v>1492</v>
      </c>
    </row>
    <row r="1345" ht="27" spans="1:7">
      <c r="A1345" s="12">
        <v>32</v>
      </c>
      <c r="B1345" s="13" t="s">
        <v>3617</v>
      </c>
      <c r="C1345" s="15" t="s">
        <v>3618</v>
      </c>
      <c r="D1345" s="14" t="s">
        <v>3619</v>
      </c>
      <c r="E1345" s="12" t="s">
        <v>15</v>
      </c>
      <c r="F1345" s="14"/>
      <c r="G1345" s="12">
        <v>1000</v>
      </c>
    </row>
    <row r="1346" ht="27" spans="1:8">
      <c r="A1346" s="12"/>
      <c r="B1346" s="13" t="s">
        <v>3620</v>
      </c>
      <c r="C1346" s="15" t="s">
        <v>3621</v>
      </c>
      <c r="D1346" s="18"/>
      <c r="E1346" s="12" t="s">
        <v>15</v>
      </c>
      <c r="F1346" s="14"/>
      <c r="G1346" s="12">
        <f t="shared" si="31"/>
        <v>200</v>
      </c>
      <c r="H1346" s="3" t="s">
        <v>1492</v>
      </c>
    </row>
    <row r="1347" ht="40.5" spans="1:7">
      <c r="A1347" s="12">
        <v>33</v>
      </c>
      <c r="B1347" s="13" t="s">
        <v>3622</v>
      </c>
      <c r="C1347" s="15" t="s">
        <v>3623</v>
      </c>
      <c r="D1347" s="18" t="s">
        <v>3624</v>
      </c>
      <c r="E1347" s="12" t="s">
        <v>15</v>
      </c>
      <c r="F1347" s="14" t="s">
        <v>3625</v>
      </c>
      <c r="G1347" s="12">
        <v>2450</v>
      </c>
    </row>
    <row r="1348" ht="27" spans="1:8">
      <c r="A1348" s="17"/>
      <c r="B1348" s="13" t="s">
        <v>3626</v>
      </c>
      <c r="C1348" s="15" t="s">
        <v>3627</v>
      </c>
      <c r="D1348" s="17"/>
      <c r="E1348" s="12" t="s">
        <v>15</v>
      </c>
      <c r="F1348" s="14"/>
      <c r="G1348" s="12">
        <f t="shared" si="31"/>
        <v>490</v>
      </c>
      <c r="H1348" s="3" t="s">
        <v>1492</v>
      </c>
    </row>
    <row r="1349" ht="40.5" spans="1:7">
      <c r="A1349" s="12"/>
      <c r="B1349" s="13" t="s">
        <v>3628</v>
      </c>
      <c r="C1349" s="14" t="s">
        <v>3629</v>
      </c>
      <c r="D1349" s="18"/>
      <c r="E1349" s="12" t="s">
        <v>15</v>
      </c>
      <c r="F1349" s="14"/>
      <c r="G1349" s="12">
        <f>G1347</f>
        <v>2450</v>
      </c>
    </row>
    <row r="1350" ht="40.5" spans="1:7">
      <c r="A1350" s="12"/>
      <c r="B1350" s="13" t="s">
        <v>3630</v>
      </c>
      <c r="C1350" s="14" t="s">
        <v>3631</v>
      </c>
      <c r="D1350" s="18"/>
      <c r="E1350" s="12" t="s">
        <v>15</v>
      </c>
      <c r="F1350" s="14"/>
      <c r="G1350" s="12">
        <f>G1347</f>
        <v>2450</v>
      </c>
    </row>
    <row r="1351" ht="27" spans="1:7">
      <c r="A1351" s="12">
        <v>34</v>
      </c>
      <c r="B1351" s="13" t="s">
        <v>3632</v>
      </c>
      <c r="C1351" s="15" t="s">
        <v>3633</v>
      </c>
      <c r="D1351" s="18" t="s">
        <v>3634</v>
      </c>
      <c r="E1351" s="12" t="s">
        <v>15</v>
      </c>
      <c r="F1351" s="14"/>
      <c r="G1351" s="12">
        <v>550</v>
      </c>
    </row>
    <row r="1352" ht="27" spans="1:8">
      <c r="A1352" s="17"/>
      <c r="B1352" s="13" t="s">
        <v>3635</v>
      </c>
      <c r="C1352" s="15" t="s">
        <v>3636</v>
      </c>
      <c r="D1352" s="17"/>
      <c r="E1352" s="12" t="s">
        <v>15</v>
      </c>
      <c r="F1352" s="14"/>
      <c r="G1352" s="12">
        <f t="shared" ref="G1352:G1357" si="32">G1351*0.2</f>
        <v>110</v>
      </c>
      <c r="H1352" s="3" t="s">
        <v>1492</v>
      </c>
    </row>
    <row r="1353" ht="27" spans="1:7">
      <c r="A1353" s="12">
        <v>35</v>
      </c>
      <c r="B1353" s="13" t="s">
        <v>3637</v>
      </c>
      <c r="C1353" s="15" t="s">
        <v>3638</v>
      </c>
      <c r="D1353" s="14" t="s">
        <v>3639</v>
      </c>
      <c r="E1353" s="12" t="s">
        <v>647</v>
      </c>
      <c r="F1353" s="14"/>
      <c r="G1353" s="12">
        <v>200</v>
      </c>
    </row>
    <row r="1354" ht="27" spans="1:7">
      <c r="A1354" s="12">
        <v>36</v>
      </c>
      <c r="B1354" s="13" t="s">
        <v>3640</v>
      </c>
      <c r="C1354" s="15" t="s">
        <v>3641</v>
      </c>
      <c r="D1354" s="15" t="s">
        <v>3642</v>
      </c>
      <c r="E1354" s="12" t="s">
        <v>15</v>
      </c>
      <c r="F1354" s="14" t="s">
        <v>1752</v>
      </c>
      <c r="G1354" s="12">
        <v>1760</v>
      </c>
    </row>
    <row r="1355" ht="27" spans="1:8">
      <c r="A1355" s="12"/>
      <c r="B1355" s="13" t="s">
        <v>3643</v>
      </c>
      <c r="C1355" s="15" t="s">
        <v>3644</v>
      </c>
      <c r="D1355" s="15"/>
      <c r="E1355" s="12" t="s">
        <v>15</v>
      </c>
      <c r="F1355" s="14"/>
      <c r="G1355" s="12">
        <f t="shared" si="32"/>
        <v>352</v>
      </c>
      <c r="H1355" s="3" t="s">
        <v>1492</v>
      </c>
    </row>
    <row r="1356" ht="54" spans="1:7">
      <c r="A1356" s="12">
        <v>37</v>
      </c>
      <c r="B1356" s="13" t="s">
        <v>3645</v>
      </c>
      <c r="C1356" s="15" t="s">
        <v>3646</v>
      </c>
      <c r="D1356" s="14" t="s">
        <v>3647</v>
      </c>
      <c r="E1356" s="12" t="s">
        <v>15</v>
      </c>
      <c r="F1356" s="14" t="s">
        <v>3648</v>
      </c>
      <c r="G1356" s="12">
        <v>2385</v>
      </c>
    </row>
    <row r="1357" ht="27" spans="1:8">
      <c r="A1357" s="12"/>
      <c r="B1357" s="13" t="s">
        <v>3649</v>
      </c>
      <c r="C1357" s="14" t="s">
        <v>3650</v>
      </c>
      <c r="D1357" s="14"/>
      <c r="E1357" s="12" t="s">
        <v>15</v>
      </c>
      <c r="F1357" s="14"/>
      <c r="G1357" s="12">
        <f t="shared" si="32"/>
        <v>477</v>
      </c>
      <c r="H1357" s="3" t="s">
        <v>1492</v>
      </c>
    </row>
    <row r="1358" ht="27" spans="1:7">
      <c r="A1358" s="12"/>
      <c r="B1358" s="13" t="s">
        <v>3651</v>
      </c>
      <c r="C1358" s="14" t="s">
        <v>3652</v>
      </c>
      <c r="D1358" s="14"/>
      <c r="E1358" s="12" t="s">
        <v>15</v>
      </c>
      <c r="F1358" s="14"/>
      <c r="G1358" s="12">
        <v>625</v>
      </c>
    </row>
    <row r="1359" ht="27" spans="1:8">
      <c r="A1359" s="12"/>
      <c r="B1359" s="13" t="s">
        <v>3653</v>
      </c>
      <c r="C1359" s="14" t="s">
        <v>3654</v>
      </c>
      <c r="D1359" s="14"/>
      <c r="E1359" s="12" t="s">
        <v>15</v>
      </c>
      <c r="F1359" s="14"/>
      <c r="G1359" s="12">
        <v>2385</v>
      </c>
      <c r="H1359" s="3" t="s">
        <v>3655</v>
      </c>
    </row>
    <row r="1360" ht="40.5" spans="1:7">
      <c r="A1360" s="12">
        <v>38</v>
      </c>
      <c r="B1360" s="13" t="s">
        <v>3656</v>
      </c>
      <c r="C1360" s="15" t="s">
        <v>3657</v>
      </c>
      <c r="D1360" s="18" t="s">
        <v>3658</v>
      </c>
      <c r="E1360" s="12" t="s">
        <v>15</v>
      </c>
      <c r="F1360" s="14"/>
      <c r="G1360" s="12">
        <v>600</v>
      </c>
    </row>
    <row r="1361" ht="27" spans="1:8">
      <c r="A1361" s="28"/>
      <c r="B1361" s="13" t="s">
        <v>3659</v>
      </c>
      <c r="C1361" s="15" t="s">
        <v>3660</v>
      </c>
      <c r="D1361" s="28"/>
      <c r="E1361" s="12" t="s">
        <v>15</v>
      </c>
      <c r="F1361" s="29"/>
      <c r="G1361" s="12">
        <f t="shared" ref="G1361:G1365" si="33">G1360*0.2</f>
        <v>120</v>
      </c>
      <c r="H1361" s="3" t="s">
        <v>1492</v>
      </c>
    </row>
    <row r="1362" ht="54" spans="1:7">
      <c r="A1362" s="12">
        <v>39</v>
      </c>
      <c r="B1362" s="13" t="s">
        <v>3661</v>
      </c>
      <c r="C1362" s="15" t="s">
        <v>3662</v>
      </c>
      <c r="D1362" s="14" t="s">
        <v>3663</v>
      </c>
      <c r="E1362" s="12" t="s">
        <v>15</v>
      </c>
      <c r="F1362" s="14" t="s">
        <v>3664</v>
      </c>
      <c r="G1362" s="12">
        <v>3800</v>
      </c>
    </row>
    <row r="1363" ht="27" spans="1:8">
      <c r="A1363" s="12"/>
      <c r="B1363" s="13" t="s">
        <v>3665</v>
      </c>
      <c r="C1363" s="15" t="s">
        <v>3666</v>
      </c>
      <c r="D1363" s="14"/>
      <c r="E1363" s="12" t="s">
        <v>15</v>
      </c>
      <c r="F1363" s="14"/>
      <c r="G1363" s="12">
        <f t="shared" si="33"/>
        <v>760</v>
      </c>
      <c r="H1363" s="3" t="s">
        <v>1492</v>
      </c>
    </row>
    <row r="1364" ht="27" spans="1:7">
      <c r="A1364" s="12">
        <v>40</v>
      </c>
      <c r="B1364" s="13" t="s">
        <v>3667</v>
      </c>
      <c r="C1364" s="15" t="s">
        <v>3668</v>
      </c>
      <c r="D1364" s="14" t="s">
        <v>3669</v>
      </c>
      <c r="E1364" s="12" t="s">
        <v>15</v>
      </c>
      <c r="F1364" s="14"/>
      <c r="G1364" s="12">
        <f>G1362*0.5</f>
        <v>1900</v>
      </c>
    </row>
    <row r="1365" ht="27" spans="1:8">
      <c r="A1365" s="12"/>
      <c r="B1365" s="13" t="s">
        <v>3670</v>
      </c>
      <c r="C1365" s="15" t="s">
        <v>3671</v>
      </c>
      <c r="D1365" s="14"/>
      <c r="E1365" s="12" t="s">
        <v>15</v>
      </c>
      <c r="F1365" s="14"/>
      <c r="G1365" s="12">
        <f t="shared" si="33"/>
        <v>380</v>
      </c>
      <c r="H1365" s="3" t="s">
        <v>1492</v>
      </c>
    </row>
    <row r="1366" ht="27" spans="1:7">
      <c r="A1366" s="12">
        <v>41</v>
      </c>
      <c r="B1366" s="13" t="s">
        <v>3672</v>
      </c>
      <c r="C1366" s="15" t="s">
        <v>3673</v>
      </c>
      <c r="D1366" s="14" t="s">
        <v>3674</v>
      </c>
      <c r="E1366" s="12" t="s">
        <v>15</v>
      </c>
      <c r="F1366" s="14" t="s">
        <v>3675</v>
      </c>
      <c r="G1366" s="12">
        <v>3800</v>
      </c>
    </row>
    <row r="1367" ht="27" spans="1:8">
      <c r="A1367" s="12"/>
      <c r="B1367" s="13" t="s">
        <v>3676</v>
      </c>
      <c r="C1367" s="15" t="s">
        <v>3677</v>
      </c>
      <c r="D1367" s="14"/>
      <c r="E1367" s="12" t="s">
        <v>15</v>
      </c>
      <c r="F1367" s="14"/>
      <c r="G1367" s="12">
        <f t="shared" ref="G1367:G1371" si="34">G1366*0.2</f>
        <v>760</v>
      </c>
      <c r="H1367" s="3" t="s">
        <v>1492</v>
      </c>
    </row>
    <row r="1368" ht="40.5" spans="1:7">
      <c r="A1368" s="12">
        <v>42</v>
      </c>
      <c r="B1368" s="13" t="s">
        <v>3678</v>
      </c>
      <c r="C1368" s="15" t="s">
        <v>3679</v>
      </c>
      <c r="D1368" s="15" t="s">
        <v>3680</v>
      </c>
      <c r="E1368" s="12" t="s">
        <v>15</v>
      </c>
      <c r="F1368" s="14"/>
      <c r="G1368" s="12">
        <v>3300</v>
      </c>
    </row>
    <row r="1369" ht="27" spans="1:8">
      <c r="A1369" s="12"/>
      <c r="B1369" s="13" t="s">
        <v>3681</v>
      </c>
      <c r="C1369" s="15" t="s">
        <v>3682</v>
      </c>
      <c r="D1369" s="15"/>
      <c r="E1369" s="12" t="s">
        <v>15</v>
      </c>
      <c r="F1369" s="14"/>
      <c r="G1369" s="12">
        <f t="shared" si="34"/>
        <v>660</v>
      </c>
      <c r="H1369" s="3" t="s">
        <v>1492</v>
      </c>
    </row>
    <row r="1370" ht="40.5" spans="1:7">
      <c r="A1370" s="12">
        <v>43</v>
      </c>
      <c r="B1370" s="13" t="s">
        <v>3683</v>
      </c>
      <c r="C1370" s="15" t="s">
        <v>3684</v>
      </c>
      <c r="D1370" s="14" t="s">
        <v>3685</v>
      </c>
      <c r="E1370" s="12" t="s">
        <v>15</v>
      </c>
      <c r="F1370" s="14"/>
      <c r="G1370" s="12">
        <v>4460</v>
      </c>
    </row>
    <row r="1371" ht="27" spans="1:8">
      <c r="A1371" s="17"/>
      <c r="B1371" s="13" t="s">
        <v>3686</v>
      </c>
      <c r="C1371" s="15" t="s">
        <v>3687</v>
      </c>
      <c r="D1371" s="17"/>
      <c r="E1371" s="12" t="s">
        <v>15</v>
      </c>
      <c r="F1371" s="14"/>
      <c r="G1371" s="12">
        <f t="shared" si="34"/>
        <v>892</v>
      </c>
      <c r="H1371" s="3" t="s">
        <v>1492</v>
      </c>
    </row>
    <row r="1372" ht="40.5" spans="1:7">
      <c r="A1372" s="12">
        <v>44</v>
      </c>
      <c r="B1372" s="13" t="s">
        <v>3688</v>
      </c>
      <c r="C1372" s="15" t="s">
        <v>3689</v>
      </c>
      <c r="D1372" s="14" t="s">
        <v>3690</v>
      </c>
      <c r="E1372" s="12" t="s">
        <v>15</v>
      </c>
      <c r="F1372" s="14" t="s">
        <v>3691</v>
      </c>
      <c r="G1372" s="12">
        <v>6470</v>
      </c>
    </row>
    <row r="1373" ht="27" spans="1:8">
      <c r="A1373" s="17"/>
      <c r="B1373" s="13" t="s">
        <v>3692</v>
      </c>
      <c r="C1373" s="15" t="s">
        <v>3693</v>
      </c>
      <c r="D1373" s="17"/>
      <c r="E1373" s="12" t="s">
        <v>15</v>
      </c>
      <c r="F1373" s="14"/>
      <c r="G1373" s="12">
        <f t="shared" ref="G1373:G1377" si="35">G1372*0.2</f>
        <v>1294</v>
      </c>
      <c r="H1373" s="3" t="s">
        <v>1492</v>
      </c>
    </row>
    <row r="1374" ht="27" spans="1:7">
      <c r="A1374" s="12">
        <v>45</v>
      </c>
      <c r="B1374" s="13" t="s">
        <v>3694</v>
      </c>
      <c r="C1374" s="15" t="s">
        <v>3695</v>
      </c>
      <c r="D1374" s="18" t="s">
        <v>3696</v>
      </c>
      <c r="E1374" s="12" t="s">
        <v>15</v>
      </c>
      <c r="F1374" s="14"/>
      <c r="G1374" s="12">
        <v>6670</v>
      </c>
    </row>
    <row r="1375" ht="27" spans="1:8">
      <c r="A1375" s="17"/>
      <c r="B1375" s="13" t="s">
        <v>3697</v>
      </c>
      <c r="C1375" s="15" t="s">
        <v>3698</v>
      </c>
      <c r="D1375" s="17"/>
      <c r="E1375" s="12" t="s">
        <v>15</v>
      </c>
      <c r="F1375" s="14"/>
      <c r="G1375" s="12">
        <f t="shared" si="35"/>
        <v>1334</v>
      </c>
      <c r="H1375" s="3" t="s">
        <v>1492</v>
      </c>
    </row>
    <row r="1376" ht="54" spans="1:7">
      <c r="A1376" s="12">
        <v>46</v>
      </c>
      <c r="B1376" s="13" t="s">
        <v>3699</v>
      </c>
      <c r="C1376" s="15" t="s">
        <v>3700</v>
      </c>
      <c r="D1376" s="18" t="s">
        <v>3701</v>
      </c>
      <c r="E1376" s="12" t="s">
        <v>15</v>
      </c>
      <c r="F1376" s="14" t="s">
        <v>3702</v>
      </c>
      <c r="G1376" s="12">
        <v>7650</v>
      </c>
    </row>
    <row r="1377" ht="27" spans="1:8">
      <c r="A1377" s="17"/>
      <c r="B1377" s="13" t="s">
        <v>3703</v>
      </c>
      <c r="C1377" s="15" t="s">
        <v>3704</v>
      </c>
      <c r="D1377" s="17"/>
      <c r="E1377" s="12" t="s">
        <v>15</v>
      </c>
      <c r="F1377" s="14"/>
      <c r="G1377" s="12">
        <f t="shared" si="35"/>
        <v>1530</v>
      </c>
      <c r="H1377" s="3" t="s">
        <v>1492</v>
      </c>
    </row>
    <row r="1378" ht="40.5" spans="1:7">
      <c r="A1378" s="12">
        <v>47</v>
      </c>
      <c r="B1378" s="13" t="s">
        <v>3705</v>
      </c>
      <c r="C1378" s="15" t="s">
        <v>3706</v>
      </c>
      <c r="D1378" s="18" t="s">
        <v>3707</v>
      </c>
      <c r="E1378" s="12" t="s">
        <v>15</v>
      </c>
      <c r="F1378" s="14" t="s">
        <v>3708</v>
      </c>
      <c r="G1378" s="12">
        <v>4200</v>
      </c>
    </row>
    <row r="1379" ht="27" spans="1:8">
      <c r="A1379" s="12"/>
      <c r="B1379" s="13" t="s">
        <v>3709</v>
      </c>
      <c r="C1379" s="15" t="s">
        <v>3710</v>
      </c>
      <c r="D1379" s="18"/>
      <c r="E1379" s="12" t="s">
        <v>15</v>
      </c>
      <c r="F1379" s="14"/>
      <c r="G1379" s="12">
        <f t="shared" ref="G1379:G1383" si="36">G1378*0.2</f>
        <v>840</v>
      </c>
      <c r="H1379" s="3" t="s">
        <v>1492</v>
      </c>
    </row>
    <row r="1380" ht="40.5" spans="1:7">
      <c r="A1380" s="12">
        <v>48</v>
      </c>
      <c r="B1380" s="13" t="s">
        <v>3711</v>
      </c>
      <c r="C1380" s="15" t="s">
        <v>3712</v>
      </c>
      <c r="D1380" s="15" t="s">
        <v>3713</v>
      </c>
      <c r="E1380" s="12" t="s">
        <v>15</v>
      </c>
      <c r="F1380" s="14" t="s">
        <v>3714</v>
      </c>
      <c r="G1380" s="12">
        <v>2425</v>
      </c>
    </row>
    <row r="1381" ht="27" spans="1:8">
      <c r="A1381" s="12"/>
      <c r="B1381" s="13" t="s">
        <v>3715</v>
      </c>
      <c r="C1381" s="15" t="s">
        <v>3716</v>
      </c>
      <c r="D1381" s="15"/>
      <c r="E1381" s="12" t="s">
        <v>15</v>
      </c>
      <c r="F1381" s="14"/>
      <c r="G1381" s="12">
        <f t="shared" si="36"/>
        <v>485</v>
      </c>
      <c r="H1381" s="3" t="s">
        <v>1492</v>
      </c>
    </row>
    <row r="1382" ht="27" spans="1:7">
      <c r="A1382" s="12">
        <v>49</v>
      </c>
      <c r="B1382" s="13" t="s">
        <v>3717</v>
      </c>
      <c r="C1382" s="15" t="s">
        <v>3718</v>
      </c>
      <c r="D1382" s="15" t="s">
        <v>3719</v>
      </c>
      <c r="E1382" s="12" t="s">
        <v>15</v>
      </c>
      <c r="F1382" s="14" t="s">
        <v>3720</v>
      </c>
      <c r="G1382" s="12">
        <v>3220</v>
      </c>
    </row>
    <row r="1383" ht="27" spans="1:8">
      <c r="A1383" s="12"/>
      <c r="B1383" s="13" t="s">
        <v>3721</v>
      </c>
      <c r="C1383" s="15" t="s">
        <v>3722</v>
      </c>
      <c r="D1383" s="15"/>
      <c r="E1383" s="12" t="s">
        <v>15</v>
      </c>
      <c r="F1383" s="14"/>
      <c r="G1383" s="12">
        <f t="shared" si="36"/>
        <v>644</v>
      </c>
      <c r="H1383" s="3" t="s">
        <v>1492</v>
      </c>
    </row>
    <row r="1384" ht="40.5" spans="1:7">
      <c r="A1384" s="12">
        <v>50</v>
      </c>
      <c r="B1384" s="13" t="s">
        <v>3723</v>
      </c>
      <c r="C1384" s="15" t="s">
        <v>3724</v>
      </c>
      <c r="D1384" s="18" t="s">
        <v>3725</v>
      </c>
      <c r="E1384" s="12" t="s">
        <v>15</v>
      </c>
      <c r="F1384" s="14"/>
      <c r="G1384" s="12">
        <v>6060</v>
      </c>
    </row>
    <row r="1385" ht="27" spans="1:7">
      <c r="A1385" s="12"/>
      <c r="B1385" s="13" t="s">
        <v>3726</v>
      </c>
      <c r="C1385" s="14" t="s">
        <v>3727</v>
      </c>
      <c r="D1385" s="18"/>
      <c r="E1385" s="12" t="s">
        <v>15</v>
      </c>
      <c r="F1385" s="14"/>
      <c r="G1385" s="12">
        <f>G1384</f>
        <v>6060</v>
      </c>
    </row>
    <row r="1386" ht="27" spans="1:8">
      <c r="A1386" s="12"/>
      <c r="B1386" s="13" t="s">
        <v>3728</v>
      </c>
      <c r="C1386" s="14" t="s">
        <v>3729</v>
      </c>
      <c r="D1386" s="18"/>
      <c r="E1386" s="12" t="s">
        <v>15</v>
      </c>
      <c r="F1386" s="14"/>
      <c r="G1386" s="12">
        <f>G1384*0.2</f>
        <v>1212</v>
      </c>
      <c r="H1386" s="3" t="s">
        <v>1492</v>
      </c>
    </row>
    <row r="1387" ht="40.5" spans="1:7">
      <c r="A1387" s="12">
        <v>51</v>
      </c>
      <c r="B1387" s="13" t="s">
        <v>3730</v>
      </c>
      <c r="C1387" s="15" t="s">
        <v>3731</v>
      </c>
      <c r="D1387" s="18" t="s">
        <v>3732</v>
      </c>
      <c r="E1387" s="12" t="s">
        <v>3733</v>
      </c>
      <c r="F1387" s="31"/>
      <c r="G1387" s="12">
        <v>5400</v>
      </c>
    </row>
    <row r="1388" ht="27" spans="1:8">
      <c r="A1388" s="12"/>
      <c r="B1388" s="13" t="s">
        <v>3734</v>
      </c>
      <c r="C1388" s="14" t="s">
        <v>3735</v>
      </c>
      <c r="D1388" s="18"/>
      <c r="E1388" s="12" t="s">
        <v>3733</v>
      </c>
      <c r="F1388" s="31"/>
      <c r="G1388" s="12">
        <f>G1387*0.2</f>
        <v>1080</v>
      </c>
      <c r="H1388" s="3" t="s">
        <v>1492</v>
      </c>
    </row>
    <row r="1389" ht="27" spans="1:7">
      <c r="A1389" s="12"/>
      <c r="B1389" s="13" t="s">
        <v>3736</v>
      </c>
      <c r="C1389" s="14" t="s">
        <v>3737</v>
      </c>
      <c r="D1389" s="18"/>
      <c r="E1389" s="12" t="s">
        <v>3733</v>
      </c>
      <c r="F1389" s="31"/>
      <c r="G1389" s="12">
        <f>G1387</f>
        <v>5400</v>
      </c>
    </row>
    <row r="1390" ht="27" spans="1:7">
      <c r="A1390" s="12"/>
      <c r="B1390" s="13" t="s">
        <v>3738</v>
      </c>
      <c r="C1390" s="14" t="s">
        <v>3739</v>
      </c>
      <c r="D1390" s="18"/>
      <c r="E1390" s="12" t="s">
        <v>3733</v>
      </c>
      <c r="F1390" s="31"/>
      <c r="G1390" s="12">
        <f>G1387</f>
        <v>5400</v>
      </c>
    </row>
    <row r="1391" ht="40.5" spans="1:7">
      <c r="A1391" s="12">
        <v>52</v>
      </c>
      <c r="B1391" s="13" t="s">
        <v>3740</v>
      </c>
      <c r="C1391" s="15" t="s">
        <v>3741</v>
      </c>
      <c r="D1391" s="18" t="s">
        <v>3742</v>
      </c>
      <c r="E1391" s="12" t="s">
        <v>15</v>
      </c>
      <c r="F1391" s="14"/>
      <c r="G1391" s="12">
        <v>5430</v>
      </c>
    </row>
    <row r="1392" ht="27" spans="1:8">
      <c r="A1392" s="12"/>
      <c r="B1392" s="13" t="s">
        <v>3743</v>
      </c>
      <c r="C1392" s="15" t="s">
        <v>3744</v>
      </c>
      <c r="D1392" s="18"/>
      <c r="E1392" s="12" t="s">
        <v>15</v>
      </c>
      <c r="F1392" s="14"/>
      <c r="G1392" s="12">
        <f>G1391*0.2</f>
        <v>1086</v>
      </c>
      <c r="H1392" s="3" t="s">
        <v>1492</v>
      </c>
    </row>
    <row r="1393" ht="40.5" spans="1:7">
      <c r="A1393" s="12">
        <v>53</v>
      </c>
      <c r="B1393" s="13" t="s">
        <v>3745</v>
      </c>
      <c r="C1393" s="15" t="s">
        <v>3746</v>
      </c>
      <c r="D1393" s="15" t="s">
        <v>3747</v>
      </c>
      <c r="E1393" s="12" t="s">
        <v>15</v>
      </c>
      <c r="F1393" s="14" t="s">
        <v>3748</v>
      </c>
      <c r="G1393" s="12">
        <v>7090</v>
      </c>
    </row>
    <row r="1394" ht="27" spans="1:8">
      <c r="A1394" s="12"/>
      <c r="B1394" s="13" t="s">
        <v>3749</v>
      </c>
      <c r="C1394" s="15" t="s">
        <v>3750</v>
      </c>
      <c r="D1394" s="15"/>
      <c r="E1394" s="12" t="s">
        <v>15</v>
      </c>
      <c r="F1394" s="14"/>
      <c r="G1394" s="12">
        <f>G1393*0.2</f>
        <v>1418</v>
      </c>
      <c r="H1394" s="3" t="s">
        <v>1492</v>
      </c>
    </row>
    <row r="1395" ht="27" spans="1:7">
      <c r="A1395" s="12"/>
      <c r="B1395" s="13" t="s">
        <v>3751</v>
      </c>
      <c r="C1395" s="15" t="s">
        <v>3752</v>
      </c>
      <c r="D1395" s="15"/>
      <c r="E1395" s="12" t="s">
        <v>15</v>
      </c>
      <c r="F1395" s="14"/>
      <c r="G1395" s="12">
        <v>580</v>
      </c>
    </row>
    <row r="1396" ht="27" spans="1:7">
      <c r="A1396" s="12"/>
      <c r="B1396" s="13" t="s">
        <v>3753</v>
      </c>
      <c r="C1396" s="15" t="s">
        <v>3754</v>
      </c>
      <c r="D1396" s="15"/>
      <c r="E1396" s="12" t="s">
        <v>15</v>
      </c>
      <c r="F1396" s="14"/>
      <c r="G1396" s="12">
        <v>2130</v>
      </c>
    </row>
    <row r="1397" ht="27" spans="1:7">
      <c r="A1397" s="12">
        <v>54</v>
      </c>
      <c r="B1397" s="13" t="s">
        <v>3755</v>
      </c>
      <c r="C1397" s="15" t="s">
        <v>3756</v>
      </c>
      <c r="D1397" s="15" t="s">
        <v>3757</v>
      </c>
      <c r="E1397" s="12" t="s">
        <v>15</v>
      </c>
      <c r="F1397" s="14" t="s">
        <v>3758</v>
      </c>
      <c r="G1397" s="12">
        <v>8080</v>
      </c>
    </row>
    <row r="1398" ht="27" spans="1:8">
      <c r="A1398" s="12"/>
      <c r="B1398" s="13" t="s">
        <v>3759</v>
      </c>
      <c r="C1398" s="14" t="s">
        <v>3760</v>
      </c>
      <c r="D1398" s="15"/>
      <c r="E1398" s="12" t="s">
        <v>15</v>
      </c>
      <c r="F1398" s="14"/>
      <c r="G1398" s="12">
        <f>G1397*0.2</f>
        <v>1616</v>
      </c>
      <c r="H1398" s="3" t="s">
        <v>1492</v>
      </c>
    </row>
    <row r="1399" ht="27" spans="1:7">
      <c r="A1399" s="12"/>
      <c r="B1399" s="13" t="s">
        <v>3761</v>
      </c>
      <c r="C1399" s="14" t="s">
        <v>3762</v>
      </c>
      <c r="D1399" s="15"/>
      <c r="E1399" s="12" t="s">
        <v>15</v>
      </c>
      <c r="F1399" s="14"/>
      <c r="G1399" s="12">
        <f>G1397*0.5</f>
        <v>4040</v>
      </c>
    </row>
    <row r="1400" ht="27" spans="1:7">
      <c r="A1400" s="12">
        <v>55</v>
      </c>
      <c r="B1400" s="13" t="s">
        <v>3763</v>
      </c>
      <c r="C1400" s="15" t="s">
        <v>3764</v>
      </c>
      <c r="D1400" s="15" t="s">
        <v>3765</v>
      </c>
      <c r="E1400" s="12" t="s">
        <v>15</v>
      </c>
      <c r="F1400" s="14"/>
      <c r="G1400" s="12">
        <v>7370</v>
      </c>
    </row>
    <row r="1401" ht="27" spans="1:8">
      <c r="A1401" s="17"/>
      <c r="B1401" s="13" t="s">
        <v>3766</v>
      </c>
      <c r="C1401" s="15" t="s">
        <v>3767</v>
      </c>
      <c r="D1401" s="17"/>
      <c r="E1401" s="12" t="s">
        <v>15</v>
      </c>
      <c r="F1401" s="14"/>
      <c r="G1401" s="12">
        <f>G1400*0.2</f>
        <v>1474</v>
      </c>
      <c r="H1401" s="3" t="s">
        <v>1492</v>
      </c>
    </row>
    <row r="1402" ht="27" spans="1:7">
      <c r="A1402" s="12">
        <v>56</v>
      </c>
      <c r="B1402" s="13" t="s">
        <v>3768</v>
      </c>
      <c r="C1402" s="15" t="s">
        <v>3769</v>
      </c>
      <c r="D1402" s="15" t="s">
        <v>3770</v>
      </c>
      <c r="E1402" s="12" t="s">
        <v>15</v>
      </c>
      <c r="F1402" s="14"/>
      <c r="G1402" s="12">
        <v>160</v>
      </c>
    </row>
    <row r="1403" ht="40.5" spans="1:7">
      <c r="A1403" s="12">
        <v>57</v>
      </c>
      <c r="B1403" s="13" t="s">
        <v>3771</v>
      </c>
      <c r="C1403" s="14" t="s">
        <v>3772</v>
      </c>
      <c r="D1403" s="14" t="s">
        <v>3773</v>
      </c>
      <c r="E1403" s="12" t="s">
        <v>15</v>
      </c>
      <c r="F1403" s="14" t="s">
        <v>3774</v>
      </c>
      <c r="G1403" s="12">
        <v>2860</v>
      </c>
    </row>
    <row r="1404" ht="27" spans="1:8">
      <c r="A1404" s="17"/>
      <c r="B1404" s="13" t="s">
        <v>3775</v>
      </c>
      <c r="C1404" s="15" t="s">
        <v>3776</v>
      </c>
      <c r="D1404" s="17"/>
      <c r="E1404" s="12" t="s">
        <v>15</v>
      </c>
      <c r="F1404" s="14"/>
      <c r="G1404" s="12">
        <f t="shared" ref="G1404:G1409" si="37">G1403*0.2</f>
        <v>572</v>
      </c>
      <c r="H1404" s="3" t="s">
        <v>1492</v>
      </c>
    </row>
    <row r="1405" ht="27" spans="1:7">
      <c r="A1405" s="12"/>
      <c r="B1405" s="13" t="s">
        <v>3777</v>
      </c>
      <c r="C1405" s="14" t="s">
        <v>3778</v>
      </c>
      <c r="D1405" s="14"/>
      <c r="E1405" s="12" t="s">
        <v>15</v>
      </c>
      <c r="F1405" s="14"/>
      <c r="G1405" s="12">
        <f>G1403</f>
        <v>2860</v>
      </c>
    </row>
    <row r="1406" ht="27" spans="1:7">
      <c r="A1406" s="12">
        <v>58</v>
      </c>
      <c r="B1406" s="13" t="s">
        <v>3779</v>
      </c>
      <c r="C1406" s="15" t="s">
        <v>3780</v>
      </c>
      <c r="D1406" s="15" t="s">
        <v>3781</v>
      </c>
      <c r="E1406" s="12" t="s">
        <v>15</v>
      </c>
      <c r="F1406" s="14"/>
      <c r="G1406" s="12">
        <f>G1403*0.5</f>
        <v>1430</v>
      </c>
    </row>
    <row r="1407" ht="27" spans="1:8">
      <c r="A1407" s="12"/>
      <c r="B1407" s="13" t="s">
        <v>3782</v>
      </c>
      <c r="C1407" s="15" t="s">
        <v>3783</v>
      </c>
      <c r="D1407" s="15"/>
      <c r="E1407" s="12" t="s">
        <v>15</v>
      </c>
      <c r="F1407" s="14"/>
      <c r="G1407" s="12">
        <f t="shared" si="37"/>
        <v>286</v>
      </c>
      <c r="H1407" s="3" t="s">
        <v>1492</v>
      </c>
    </row>
    <row r="1408" ht="27" spans="1:7">
      <c r="A1408" s="12">
        <v>59</v>
      </c>
      <c r="B1408" s="13" t="s">
        <v>3784</v>
      </c>
      <c r="C1408" s="15" t="s">
        <v>3785</v>
      </c>
      <c r="D1408" s="15" t="s">
        <v>3786</v>
      </c>
      <c r="E1408" s="12" t="s">
        <v>15</v>
      </c>
      <c r="F1408" s="14" t="s">
        <v>3787</v>
      </c>
      <c r="G1408" s="12">
        <v>2360</v>
      </c>
    </row>
    <row r="1409" ht="27" spans="1:8">
      <c r="A1409" s="12"/>
      <c r="B1409" s="13" t="s">
        <v>3788</v>
      </c>
      <c r="C1409" s="15" t="s">
        <v>3789</v>
      </c>
      <c r="D1409" s="15"/>
      <c r="E1409" s="12" t="s">
        <v>15</v>
      </c>
      <c r="F1409" s="14"/>
      <c r="G1409" s="12">
        <f t="shared" si="37"/>
        <v>472</v>
      </c>
      <c r="H1409" s="3" t="s">
        <v>1492</v>
      </c>
    </row>
    <row r="1410" ht="27" spans="1:7">
      <c r="A1410" s="12">
        <v>60</v>
      </c>
      <c r="B1410" s="13" t="s">
        <v>3790</v>
      </c>
      <c r="C1410" s="15" t="s">
        <v>3791</v>
      </c>
      <c r="D1410" s="18" t="s">
        <v>3792</v>
      </c>
      <c r="E1410" s="12" t="s">
        <v>15</v>
      </c>
      <c r="F1410" s="14"/>
      <c r="G1410" s="12">
        <f>G1408*0.5</f>
        <v>1180</v>
      </c>
    </row>
    <row r="1411" ht="27" spans="1:8">
      <c r="A1411" s="12"/>
      <c r="B1411" s="13" t="s">
        <v>3793</v>
      </c>
      <c r="C1411" s="15" t="s">
        <v>3794</v>
      </c>
      <c r="D1411" s="18"/>
      <c r="E1411" s="12" t="s">
        <v>15</v>
      </c>
      <c r="F1411" s="14"/>
      <c r="G1411" s="12">
        <f t="shared" ref="G1411:G1416" si="38">G1410*0.2</f>
        <v>236</v>
      </c>
      <c r="H1411" s="3" t="s">
        <v>1492</v>
      </c>
    </row>
    <row r="1412" ht="27" spans="1:7">
      <c r="A1412" s="12">
        <v>61</v>
      </c>
      <c r="B1412" s="13" t="s">
        <v>3795</v>
      </c>
      <c r="C1412" s="15" t="s">
        <v>3796</v>
      </c>
      <c r="D1412" s="32" t="s">
        <v>3797</v>
      </c>
      <c r="E1412" s="12" t="s">
        <v>15</v>
      </c>
      <c r="F1412" s="14"/>
      <c r="G1412" s="12">
        <v>70</v>
      </c>
    </row>
    <row r="1413" ht="40.5" spans="1:7">
      <c r="A1413" s="12">
        <v>62</v>
      </c>
      <c r="B1413" s="13" t="s">
        <v>3798</v>
      </c>
      <c r="C1413" s="15" t="s">
        <v>3799</v>
      </c>
      <c r="D1413" s="32" t="s">
        <v>3800</v>
      </c>
      <c r="E1413" s="12" t="s">
        <v>15</v>
      </c>
      <c r="F1413" s="31"/>
      <c r="G1413" s="12">
        <v>3800</v>
      </c>
    </row>
    <row r="1414" ht="27" spans="1:8">
      <c r="A1414" s="12"/>
      <c r="B1414" s="13" t="s">
        <v>3801</v>
      </c>
      <c r="C1414" s="15" t="s">
        <v>3802</v>
      </c>
      <c r="D1414" s="32"/>
      <c r="E1414" s="12" t="s">
        <v>15</v>
      </c>
      <c r="F1414" s="31"/>
      <c r="G1414" s="12">
        <f t="shared" si="38"/>
        <v>760</v>
      </c>
      <c r="H1414" s="3" t="s">
        <v>1492</v>
      </c>
    </row>
    <row r="1415" ht="40.5" spans="1:7">
      <c r="A1415" s="12">
        <v>63</v>
      </c>
      <c r="B1415" s="13" t="s">
        <v>3803</v>
      </c>
      <c r="C1415" s="15" t="s">
        <v>3804</v>
      </c>
      <c r="D1415" s="32" t="s">
        <v>3805</v>
      </c>
      <c r="E1415" s="12" t="s">
        <v>15</v>
      </c>
      <c r="F1415" s="31"/>
      <c r="G1415" s="12">
        <v>3800</v>
      </c>
    </row>
    <row r="1416" ht="27" spans="1:8">
      <c r="A1416" s="12"/>
      <c r="B1416" s="13" t="s">
        <v>3806</v>
      </c>
      <c r="C1416" s="15" t="s">
        <v>3807</v>
      </c>
      <c r="D1416" s="32"/>
      <c r="E1416" s="12" t="s">
        <v>15</v>
      </c>
      <c r="F1416" s="31"/>
      <c r="G1416" s="12">
        <f t="shared" si="38"/>
        <v>760</v>
      </c>
      <c r="H1416" s="3" t="s">
        <v>1492</v>
      </c>
    </row>
    <row r="1417" ht="27" spans="1:7">
      <c r="A1417" s="12">
        <v>64</v>
      </c>
      <c r="B1417" s="13" t="s">
        <v>3808</v>
      </c>
      <c r="C1417" s="15" t="s">
        <v>3809</v>
      </c>
      <c r="D1417" s="14" t="s">
        <v>3810</v>
      </c>
      <c r="E1417" s="12" t="s">
        <v>15</v>
      </c>
      <c r="F1417" s="33"/>
      <c r="G1417" s="34">
        <v>4780</v>
      </c>
    </row>
    <row r="1418" ht="27" spans="1:8">
      <c r="A1418" s="12"/>
      <c r="B1418" s="13" t="s">
        <v>3811</v>
      </c>
      <c r="C1418" s="15" t="s">
        <v>3812</v>
      </c>
      <c r="D1418" s="14"/>
      <c r="E1418" s="12" t="s">
        <v>15</v>
      </c>
      <c r="F1418" s="33"/>
      <c r="G1418" s="34">
        <f t="shared" ref="G1418:G1422" si="39">G1417*0.2</f>
        <v>956</v>
      </c>
      <c r="H1418" s="3" t="s">
        <v>1492</v>
      </c>
    </row>
    <row r="1419" ht="40.5" spans="1:7">
      <c r="A1419" s="12">
        <v>65</v>
      </c>
      <c r="B1419" s="13" t="s">
        <v>3813</v>
      </c>
      <c r="C1419" s="15" t="s">
        <v>3814</v>
      </c>
      <c r="D1419" s="14" t="s">
        <v>3815</v>
      </c>
      <c r="E1419" s="12" t="s">
        <v>15</v>
      </c>
      <c r="F1419" s="33" t="s">
        <v>3816</v>
      </c>
      <c r="G1419" s="34">
        <v>6480</v>
      </c>
    </row>
    <row r="1420" ht="27" spans="1:8">
      <c r="A1420" s="12"/>
      <c r="B1420" s="13" t="s">
        <v>3817</v>
      </c>
      <c r="C1420" s="15" t="s">
        <v>3818</v>
      </c>
      <c r="D1420" s="14"/>
      <c r="E1420" s="12" t="s">
        <v>15</v>
      </c>
      <c r="F1420" s="33"/>
      <c r="G1420" s="34">
        <f t="shared" si="39"/>
        <v>1296</v>
      </c>
      <c r="H1420" s="3" t="s">
        <v>1492</v>
      </c>
    </row>
    <row r="1421" ht="27" spans="1:7">
      <c r="A1421" s="12">
        <v>66</v>
      </c>
      <c r="B1421" s="13" t="s">
        <v>3819</v>
      </c>
      <c r="C1421" s="15" t="s">
        <v>3820</v>
      </c>
      <c r="D1421" s="14" t="s">
        <v>3821</v>
      </c>
      <c r="E1421" s="12" t="s">
        <v>15</v>
      </c>
      <c r="F1421" s="33"/>
      <c r="G1421" s="34">
        <v>4600</v>
      </c>
    </row>
    <row r="1422" ht="27" spans="1:8">
      <c r="A1422" s="12"/>
      <c r="B1422" s="13" t="s">
        <v>3822</v>
      </c>
      <c r="C1422" s="15" t="s">
        <v>3823</v>
      </c>
      <c r="D1422" s="14"/>
      <c r="E1422" s="12" t="s">
        <v>15</v>
      </c>
      <c r="F1422" s="33"/>
      <c r="G1422" s="34">
        <f t="shared" si="39"/>
        <v>920</v>
      </c>
      <c r="H1422" s="3" t="s">
        <v>1492</v>
      </c>
    </row>
    <row r="1423" ht="40.5" spans="1:7">
      <c r="A1423" s="12">
        <v>67</v>
      </c>
      <c r="B1423" s="13" t="s">
        <v>3824</v>
      </c>
      <c r="C1423" s="15" t="s">
        <v>3825</v>
      </c>
      <c r="D1423" s="14" t="s">
        <v>3826</v>
      </c>
      <c r="E1423" s="12" t="s">
        <v>15</v>
      </c>
      <c r="F1423" s="33" t="s">
        <v>3827</v>
      </c>
      <c r="G1423" s="34">
        <v>6000</v>
      </c>
    </row>
    <row r="1424" ht="27" spans="1:8">
      <c r="A1424" s="12"/>
      <c r="B1424" s="13" t="s">
        <v>3828</v>
      </c>
      <c r="C1424" s="15" t="s">
        <v>3829</v>
      </c>
      <c r="D1424" s="14"/>
      <c r="E1424" s="12" t="s">
        <v>15</v>
      </c>
      <c r="F1424" s="33"/>
      <c r="G1424" s="34">
        <f t="shared" ref="G1424:G1428" si="40">G1423*0.2</f>
        <v>1200</v>
      </c>
      <c r="H1424" s="3" t="s">
        <v>1492</v>
      </c>
    </row>
    <row r="1425" ht="40.5" spans="1:7">
      <c r="A1425" s="12">
        <v>68</v>
      </c>
      <c r="B1425" s="13" t="s">
        <v>3830</v>
      </c>
      <c r="C1425" s="15" t="s">
        <v>3831</v>
      </c>
      <c r="D1425" s="15" t="s">
        <v>3832</v>
      </c>
      <c r="E1425" s="12" t="s">
        <v>15</v>
      </c>
      <c r="F1425" s="12"/>
      <c r="G1425" s="12">
        <v>5600</v>
      </c>
    </row>
    <row r="1426" ht="27" spans="1:8">
      <c r="A1426" s="17"/>
      <c r="B1426" s="13" t="s">
        <v>3833</v>
      </c>
      <c r="C1426" s="15" t="s">
        <v>3834</v>
      </c>
      <c r="D1426" s="17"/>
      <c r="E1426" s="12" t="s">
        <v>15</v>
      </c>
      <c r="F1426" s="14"/>
      <c r="G1426" s="12">
        <f t="shared" si="40"/>
        <v>1120</v>
      </c>
      <c r="H1426" s="3" t="s">
        <v>1492</v>
      </c>
    </row>
    <row r="1427" ht="40.5" spans="1:7">
      <c r="A1427" s="12">
        <v>69</v>
      </c>
      <c r="B1427" s="13" t="s">
        <v>3835</v>
      </c>
      <c r="C1427" s="15" t="s">
        <v>3836</v>
      </c>
      <c r="D1427" s="15" t="s">
        <v>3837</v>
      </c>
      <c r="E1427" s="12" t="s">
        <v>15</v>
      </c>
      <c r="F1427" s="14"/>
      <c r="G1427" s="12">
        <v>5620</v>
      </c>
    </row>
    <row r="1428" ht="27" spans="1:8">
      <c r="A1428" s="17"/>
      <c r="B1428" s="13" t="s">
        <v>3838</v>
      </c>
      <c r="C1428" s="15" t="s">
        <v>3839</v>
      </c>
      <c r="D1428" s="17"/>
      <c r="E1428" s="12" t="s">
        <v>15</v>
      </c>
      <c r="F1428" s="14"/>
      <c r="G1428" s="12">
        <f t="shared" si="40"/>
        <v>1124</v>
      </c>
      <c r="H1428" s="3" t="s">
        <v>1492</v>
      </c>
    </row>
    <row r="1429" ht="40.5" spans="1:7">
      <c r="A1429" s="12">
        <v>70</v>
      </c>
      <c r="B1429" s="13" t="s">
        <v>3840</v>
      </c>
      <c r="C1429" s="15" t="s">
        <v>3841</v>
      </c>
      <c r="D1429" s="15" t="s">
        <v>3842</v>
      </c>
      <c r="E1429" s="12" t="s">
        <v>15</v>
      </c>
      <c r="F1429" s="14"/>
      <c r="G1429" s="12">
        <v>4230</v>
      </c>
    </row>
    <row r="1430" ht="27" spans="1:8">
      <c r="A1430" s="12"/>
      <c r="B1430" s="13" t="s">
        <v>3843</v>
      </c>
      <c r="C1430" s="15" t="s">
        <v>3844</v>
      </c>
      <c r="D1430" s="15"/>
      <c r="E1430" s="12" t="s">
        <v>15</v>
      </c>
      <c r="F1430" s="14"/>
      <c r="G1430" s="12">
        <f>G1429*0.2</f>
        <v>846</v>
      </c>
      <c r="H1430" s="3" t="s">
        <v>1492</v>
      </c>
    </row>
    <row r="1431" ht="27" spans="1:7">
      <c r="A1431" s="12">
        <v>71</v>
      </c>
      <c r="B1431" s="13" t="s">
        <v>3845</v>
      </c>
      <c r="C1431" s="15" t="s">
        <v>3846</v>
      </c>
      <c r="D1431" s="15" t="s">
        <v>3847</v>
      </c>
      <c r="E1431" s="12" t="s">
        <v>15</v>
      </c>
      <c r="F1431" s="14"/>
      <c r="G1431" s="12">
        <v>1960</v>
      </c>
    </row>
    <row r="1432" ht="27" spans="1:8">
      <c r="A1432" s="12"/>
      <c r="B1432" s="13" t="s">
        <v>3848</v>
      </c>
      <c r="C1432" s="15" t="s">
        <v>3849</v>
      </c>
      <c r="D1432" s="15"/>
      <c r="E1432" s="12" t="s">
        <v>15</v>
      </c>
      <c r="F1432" s="14"/>
      <c r="G1432" s="12">
        <f>G1431*0.2</f>
        <v>392</v>
      </c>
      <c r="H1432" s="3" t="s">
        <v>1492</v>
      </c>
    </row>
    <row r="1433" ht="27" spans="1:7">
      <c r="A1433" s="12">
        <v>72</v>
      </c>
      <c r="B1433" s="13" t="s">
        <v>3850</v>
      </c>
      <c r="C1433" s="15" t="s">
        <v>3851</v>
      </c>
      <c r="D1433" s="14" t="s">
        <v>3852</v>
      </c>
      <c r="E1433" s="12" t="s">
        <v>15</v>
      </c>
      <c r="F1433" s="14"/>
      <c r="G1433" s="12">
        <v>40</v>
      </c>
    </row>
    <row r="1434" ht="27" spans="1:7">
      <c r="A1434" s="12"/>
      <c r="B1434" s="13" t="s">
        <v>3853</v>
      </c>
      <c r="C1434" s="14" t="s">
        <v>3854</v>
      </c>
      <c r="D1434" s="14"/>
      <c r="E1434" s="12" t="s">
        <v>15</v>
      </c>
      <c r="F1434" s="14"/>
      <c r="G1434" s="12">
        <f>278-G1433</f>
        <v>238</v>
      </c>
    </row>
    <row r="1435" ht="40.5" spans="1:7">
      <c r="A1435" s="12">
        <v>73</v>
      </c>
      <c r="B1435" s="13" t="s">
        <v>3855</v>
      </c>
      <c r="C1435" s="15" t="s">
        <v>3856</v>
      </c>
      <c r="D1435" s="32" t="s">
        <v>3857</v>
      </c>
      <c r="E1435" s="12" t="s">
        <v>15</v>
      </c>
      <c r="F1435" s="14" t="s">
        <v>3858</v>
      </c>
      <c r="G1435" s="12">
        <v>3510</v>
      </c>
    </row>
    <row r="1436" ht="27" spans="1:8">
      <c r="A1436" s="12"/>
      <c r="B1436" s="13" t="s">
        <v>3859</v>
      </c>
      <c r="C1436" s="15" t="s">
        <v>3860</v>
      </c>
      <c r="D1436" s="32"/>
      <c r="E1436" s="12" t="s">
        <v>15</v>
      </c>
      <c r="F1436" s="14"/>
      <c r="G1436" s="12">
        <f t="shared" ref="G1436:G1440" si="41">G1435*0.2</f>
        <v>702</v>
      </c>
      <c r="H1436" s="3" t="s">
        <v>1492</v>
      </c>
    </row>
    <row r="1437" ht="40.5" spans="1:7">
      <c r="A1437" s="12">
        <v>74</v>
      </c>
      <c r="B1437" s="13" t="s">
        <v>3861</v>
      </c>
      <c r="C1437" s="15" t="s">
        <v>3862</v>
      </c>
      <c r="D1437" s="32" t="s">
        <v>3863</v>
      </c>
      <c r="E1437" s="12" t="s">
        <v>15</v>
      </c>
      <c r="F1437" s="14" t="s">
        <v>3864</v>
      </c>
      <c r="G1437" s="12">
        <v>4460</v>
      </c>
    </row>
    <row r="1438" ht="27" spans="1:8">
      <c r="A1438" s="12"/>
      <c r="B1438" s="13" t="s">
        <v>3865</v>
      </c>
      <c r="C1438" s="15" t="s">
        <v>3866</v>
      </c>
      <c r="D1438" s="32"/>
      <c r="E1438" s="12" t="s">
        <v>15</v>
      </c>
      <c r="F1438" s="14"/>
      <c r="G1438" s="12">
        <f t="shared" si="41"/>
        <v>892</v>
      </c>
      <c r="H1438" s="3" t="s">
        <v>1492</v>
      </c>
    </row>
    <row r="1439" ht="40.5" spans="1:7">
      <c r="A1439" s="12">
        <v>75</v>
      </c>
      <c r="B1439" s="13" t="s">
        <v>3867</v>
      </c>
      <c r="C1439" s="15" t="s">
        <v>3868</v>
      </c>
      <c r="D1439" s="32" t="s">
        <v>3869</v>
      </c>
      <c r="E1439" s="12" t="s">
        <v>15</v>
      </c>
      <c r="F1439" s="14" t="s">
        <v>3870</v>
      </c>
      <c r="G1439" s="12">
        <v>3120</v>
      </c>
    </row>
    <row r="1440" ht="27" spans="1:8">
      <c r="A1440" s="12"/>
      <c r="B1440" s="13" t="s">
        <v>3871</v>
      </c>
      <c r="C1440" s="15" t="s">
        <v>3872</v>
      </c>
      <c r="D1440" s="32"/>
      <c r="E1440" s="12" t="s">
        <v>15</v>
      </c>
      <c r="F1440" s="14"/>
      <c r="G1440" s="12">
        <f t="shared" si="41"/>
        <v>624</v>
      </c>
      <c r="H1440" s="3" t="s">
        <v>1492</v>
      </c>
    </row>
    <row r="1441" ht="40.5" spans="1:7">
      <c r="A1441" s="12">
        <v>76</v>
      </c>
      <c r="B1441" s="13" t="s">
        <v>3873</v>
      </c>
      <c r="C1441" s="15" t="s">
        <v>3874</v>
      </c>
      <c r="D1441" s="32" t="s">
        <v>3875</v>
      </c>
      <c r="E1441" s="12" t="s">
        <v>15</v>
      </c>
      <c r="F1441" s="14" t="s">
        <v>3876</v>
      </c>
      <c r="G1441" s="12">
        <v>1320</v>
      </c>
    </row>
    <row r="1442" ht="27" spans="1:8">
      <c r="A1442" s="12"/>
      <c r="B1442" s="13" t="s">
        <v>3877</v>
      </c>
      <c r="C1442" s="15" t="s">
        <v>3878</v>
      </c>
      <c r="D1442" s="32"/>
      <c r="E1442" s="12" t="s">
        <v>15</v>
      </c>
      <c r="F1442" s="14"/>
      <c r="G1442" s="12">
        <f t="shared" ref="G1442:G1446" si="42">G1441*0.2</f>
        <v>264</v>
      </c>
      <c r="H1442" s="3" t="s">
        <v>1492</v>
      </c>
    </row>
    <row r="1443" ht="54" spans="1:7">
      <c r="A1443" s="12">
        <v>77</v>
      </c>
      <c r="B1443" s="13" t="s">
        <v>3879</v>
      </c>
      <c r="C1443" s="15" t="s">
        <v>3880</v>
      </c>
      <c r="D1443" s="18" t="s">
        <v>3881</v>
      </c>
      <c r="E1443" s="12" t="s">
        <v>15</v>
      </c>
      <c r="F1443" s="14" t="s">
        <v>3882</v>
      </c>
      <c r="G1443" s="12">
        <v>5670</v>
      </c>
    </row>
    <row r="1444" ht="27" spans="1:8">
      <c r="A1444" s="17"/>
      <c r="B1444" s="13" t="s">
        <v>3883</v>
      </c>
      <c r="C1444" s="15" t="s">
        <v>3884</v>
      </c>
      <c r="D1444" s="17"/>
      <c r="E1444" s="12" t="s">
        <v>15</v>
      </c>
      <c r="F1444" s="14"/>
      <c r="G1444" s="12">
        <f t="shared" si="42"/>
        <v>1134</v>
      </c>
      <c r="H1444" s="3" t="s">
        <v>1492</v>
      </c>
    </row>
    <row r="1445" ht="40.5" spans="1:7">
      <c r="A1445" s="12">
        <v>78</v>
      </c>
      <c r="B1445" s="13" t="s">
        <v>3885</v>
      </c>
      <c r="C1445" s="15" t="s">
        <v>3886</v>
      </c>
      <c r="D1445" s="32" t="s">
        <v>3887</v>
      </c>
      <c r="E1445" s="12" t="s">
        <v>15</v>
      </c>
      <c r="F1445" s="14" t="s">
        <v>3888</v>
      </c>
      <c r="G1445" s="12">
        <v>4135</v>
      </c>
    </row>
    <row r="1446" ht="27" spans="1:8">
      <c r="A1446" s="12"/>
      <c r="B1446" s="13" t="s">
        <v>3889</v>
      </c>
      <c r="C1446" s="15" t="s">
        <v>3890</v>
      </c>
      <c r="D1446" s="32"/>
      <c r="E1446" s="12" t="s">
        <v>15</v>
      </c>
      <c r="F1446" s="14"/>
      <c r="G1446" s="12">
        <f t="shared" si="42"/>
        <v>827</v>
      </c>
      <c r="H1446" s="3" t="s">
        <v>1492</v>
      </c>
    </row>
    <row r="1447" ht="40.5" spans="1:7">
      <c r="A1447" s="12">
        <v>79</v>
      </c>
      <c r="B1447" s="13" t="s">
        <v>3891</v>
      </c>
      <c r="C1447" s="15" t="s">
        <v>3892</v>
      </c>
      <c r="D1447" s="32" t="s">
        <v>3893</v>
      </c>
      <c r="E1447" s="12" t="s">
        <v>15</v>
      </c>
      <c r="F1447" s="14" t="s">
        <v>3894</v>
      </c>
      <c r="G1447" s="12">
        <v>2970</v>
      </c>
    </row>
    <row r="1448" ht="27" spans="1:8">
      <c r="A1448" s="12"/>
      <c r="B1448" s="13" t="s">
        <v>3895</v>
      </c>
      <c r="C1448" s="15" t="s">
        <v>3896</v>
      </c>
      <c r="D1448" s="32"/>
      <c r="E1448" s="12" t="s">
        <v>15</v>
      </c>
      <c r="F1448" s="14"/>
      <c r="G1448" s="12">
        <f t="shared" ref="G1448:G1452" si="43">G1447*0.2</f>
        <v>594</v>
      </c>
      <c r="H1448" s="3" t="s">
        <v>1492</v>
      </c>
    </row>
    <row r="1449" ht="67.5" spans="1:7">
      <c r="A1449" s="12">
        <v>80</v>
      </c>
      <c r="B1449" s="13" t="s">
        <v>3897</v>
      </c>
      <c r="C1449" s="15" t="s">
        <v>3898</v>
      </c>
      <c r="D1449" s="32" t="s">
        <v>3899</v>
      </c>
      <c r="E1449" s="12" t="s">
        <v>15</v>
      </c>
      <c r="F1449" s="14" t="s">
        <v>3900</v>
      </c>
      <c r="G1449" s="12">
        <v>2970</v>
      </c>
    </row>
    <row r="1450" ht="27" spans="1:8">
      <c r="A1450" s="12"/>
      <c r="B1450" s="13" t="s">
        <v>3901</v>
      </c>
      <c r="C1450" s="15" t="s">
        <v>3902</v>
      </c>
      <c r="D1450" s="32"/>
      <c r="E1450" s="12" t="s">
        <v>15</v>
      </c>
      <c r="F1450" s="14"/>
      <c r="G1450" s="12">
        <f t="shared" si="43"/>
        <v>594</v>
      </c>
      <c r="H1450" s="3" t="s">
        <v>1492</v>
      </c>
    </row>
    <row r="1451" ht="40.5" spans="1:7">
      <c r="A1451" s="12">
        <v>81</v>
      </c>
      <c r="B1451" s="13" t="s">
        <v>3903</v>
      </c>
      <c r="C1451" s="15" t="s">
        <v>3904</v>
      </c>
      <c r="D1451" s="18" t="s">
        <v>3905</v>
      </c>
      <c r="E1451" s="12" t="s">
        <v>2382</v>
      </c>
      <c r="F1451" s="31"/>
      <c r="G1451" s="12">
        <v>3450</v>
      </c>
    </row>
    <row r="1452" ht="27" spans="1:8">
      <c r="A1452" s="12"/>
      <c r="B1452" s="13" t="s">
        <v>3906</v>
      </c>
      <c r="C1452" s="15" t="s">
        <v>3907</v>
      </c>
      <c r="D1452" s="18"/>
      <c r="E1452" s="12" t="s">
        <v>2382</v>
      </c>
      <c r="F1452" s="31"/>
      <c r="G1452" s="12">
        <f t="shared" si="43"/>
        <v>690</v>
      </c>
      <c r="H1452" s="3" t="s">
        <v>1492</v>
      </c>
    </row>
    <row r="1453" ht="40.5" spans="1:7">
      <c r="A1453" s="12">
        <v>82</v>
      </c>
      <c r="B1453" s="13" t="s">
        <v>3908</v>
      </c>
      <c r="C1453" s="15" t="s">
        <v>3909</v>
      </c>
      <c r="D1453" s="18" t="s">
        <v>3910</v>
      </c>
      <c r="E1453" s="12" t="s">
        <v>2382</v>
      </c>
      <c r="F1453" s="14"/>
      <c r="G1453" s="12">
        <v>3000</v>
      </c>
    </row>
    <row r="1454" ht="27" spans="1:8">
      <c r="A1454" s="17"/>
      <c r="B1454" s="13" t="s">
        <v>3911</v>
      </c>
      <c r="C1454" s="15" t="s">
        <v>3912</v>
      </c>
      <c r="D1454" s="17"/>
      <c r="E1454" s="12" t="s">
        <v>2382</v>
      </c>
      <c r="F1454" s="14"/>
      <c r="G1454" s="12">
        <f>G1453*0.2</f>
        <v>600</v>
      </c>
      <c r="H1454" s="3" t="s">
        <v>1492</v>
      </c>
    </row>
  </sheetData>
  <autoFilter ref="A3:H1454">
    <extLst/>
  </autoFilter>
  <mergeCells count="14">
    <mergeCell ref="A1:G1"/>
    <mergeCell ref="A2:G2"/>
    <mergeCell ref="D4:G4"/>
    <mergeCell ref="D238:G238"/>
    <mergeCell ref="D533:G533"/>
    <mergeCell ref="C729:G729"/>
    <mergeCell ref="D1043:G1043"/>
    <mergeCell ref="D1279:G1279"/>
    <mergeCell ref="A284:A285"/>
    <mergeCell ref="A325:A326"/>
    <mergeCell ref="A351:A352"/>
    <mergeCell ref="A437:A439"/>
    <mergeCell ref="A511:A512"/>
    <mergeCell ref="E325:E326"/>
  </mergeCells>
  <conditionalFormatting sqref="C962">
    <cfRule type="duplicateValues" dxfId="0" priority="13"/>
  </conditionalFormatting>
  <conditionalFormatting sqref="C963">
    <cfRule type="duplicateValues" dxfId="0" priority="12"/>
  </conditionalFormatting>
  <conditionalFormatting sqref="C967">
    <cfRule type="duplicateValues" dxfId="0" priority="10"/>
  </conditionalFormatting>
  <conditionalFormatting sqref="C968">
    <cfRule type="duplicateValues" dxfId="0" priority="9"/>
  </conditionalFormatting>
  <conditionalFormatting sqref="C971">
    <cfRule type="duplicateValues" dxfId="0" priority="6"/>
  </conditionalFormatting>
  <conditionalFormatting sqref="C972">
    <cfRule type="duplicateValues" dxfId="0" priority="8"/>
  </conditionalFormatting>
  <conditionalFormatting sqref="C975:D975">
    <cfRule type="duplicateValues" dxfId="0" priority="5"/>
  </conditionalFormatting>
  <conditionalFormatting sqref="C958:C961">
    <cfRule type="duplicateValues" dxfId="0" priority="14"/>
  </conditionalFormatting>
  <conditionalFormatting sqref="C964:C966">
    <cfRule type="duplicateValues" dxfId="0" priority="11"/>
  </conditionalFormatting>
  <conditionalFormatting sqref="C969:C970">
    <cfRule type="duplicateValues" dxfId="0" priority="7"/>
  </conditionalFormatting>
  <conditionalFormatting sqref="C977:C980">
    <cfRule type="duplicateValues" dxfId="0" priority="4"/>
  </conditionalFormatting>
  <conditionalFormatting sqref="C981:C982">
    <cfRule type="duplicateValues" dxfId="0" priority="3"/>
  </conditionalFormatting>
  <conditionalFormatting sqref="C986:C1031">
    <cfRule type="duplicateValues" dxfId="0" priority="15"/>
  </conditionalFormatting>
  <conditionalFormatting sqref="C1032:C1033">
    <cfRule type="duplicateValues" dxfId="0" priority="2"/>
  </conditionalFormatting>
  <conditionalFormatting sqref="C1035:C1042">
    <cfRule type="duplicateValues" dxfId="0" priority="1"/>
  </conditionalFormatting>
  <pageMargins left="0.700694444444445" right="0.700694444444445" top="0.751388888888889" bottom="0.751388888888889" header="0.298611111111111" footer="0.298611111111111"/>
  <pageSetup paperSize="9" scale="64" fitToHeight="0" orientation="landscape"/>
  <headerFooter>
    <oddFooter>&amp;C第 &amp;P 页，共 &amp;N 页</oddFooter>
  </headerFooter>
  <rowBreaks count="2" manualBreakCount="2">
    <brk id="728" max="16383" man="1"/>
    <brk id="127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38"/>
  <sheetViews>
    <sheetView tabSelected="1" workbookViewId="0">
      <pane xSplit="2" ySplit="4" topLeftCell="C62" activePane="bottomRight" state="frozen"/>
      <selection/>
      <selection pane="topRight"/>
      <selection pane="bottomLeft"/>
      <selection pane="bottomRight" activeCell="C73" sqref="C73"/>
    </sheetView>
  </sheetViews>
  <sheetFormatPr defaultColWidth="9" defaultRowHeight="25" customHeight="true"/>
  <cols>
    <col min="1" max="1" width="5.75" style="4" customWidth="true"/>
    <col min="2" max="2" width="14.75" style="4" customWidth="true"/>
    <col min="3" max="3" width="19" style="5" customWidth="true"/>
    <col min="4" max="4" width="44.375" style="5" customWidth="true"/>
    <col min="5" max="5" width="8.88333333333333" style="4" customWidth="true"/>
    <col min="6" max="6" width="30.625" style="5" customWidth="true"/>
    <col min="7" max="7" width="8.5" style="5" customWidth="true"/>
    <col min="8" max="8" width="8" style="5" customWidth="true"/>
    <col min="9" max="9" width="8.875" style="5" customWidth="true"/>
    <col min="10" max="10" width="7.375" style="5" customWidth="true"/>
    <col min="11" max="16384" width="9" style="3"/>
  </cols>
  <sheetData>
    <row r="1" customHeight="true" spans="1:2">
      <c r="A1" s="75" t="s">
        <v>3913</v>
      </c>
      <c r="B1" s="75"/>
    </row>
    <row r="2" ht="53" customHeight="true" spans="1:10">
      <c r="A2" s="7" t="s">
        <v>3914</v>
      </c>
      <c r="B2" s="7"/>
      <c r="C2" s="7"/>
      <c r="D2" s="7"/>
      <c r="E2" s="7"/>
      <c r="F2" s="7"/>
      <c r="G2" s="7"/>
      <c r="H2" s="7"/>
      <c r="I2" s="7"/>
      <c r="J2" s="7"/>
    </row>
    <row r="3" customHeight="true" spans="1:10">
      <c r="A3" s="76" t="s">
        <v>2</v>
      </c>
      <c r="B3" s="76" t="s">
        <v>3</v>
      </c>
      <c r="C3" s="76" t="s">
        <v>4</v>
      </c>
      <c r="D3" s="76" t="s">
        <v>5</v>
      </c>
      <c r="E3" s="76" t="s">
        <v>6</v>
      </c>
      <c r="F3" s="76" t="s">
        <v>7</v>
      </c>
      <c r="G3" s="82" t="s">
        <v>3915</v>
      </c>
      <c r="H3" s="82"/>
      <c r="I3" s="82"/>
      <c r="J3" s="82"/>
    </row>
    <row r="4" s="2" customFormat="true" customHeight="true" spans="1:10">
      <c r="A4" s="77"/>
      <c r="B4" s="77"/>
      <c r="C4" s="77"/>
      <c r="D4" s="77"/>
      <c r="E4" s="77"/>
      <c r="F4" s="77"/>
      <c r="G4" s="83" t="s">
        <v>3916</v>
      </c>
      <c r="H4" s="83" t="s">
        <v>3917</v>
      </c>
      <c r="I4" s="83" t="s">
        <v>3918</v>
      </c>
      <c r="J4" s="83" t="s">
        <v>3919</v>
      </c>
    </row>
    <row r="5" s="2" customFormat="true" ht="300" customHeight="true" spans="1:10">
      <c r="A5" s="78" t="s">
        <v>9</v>
      </c>
      <c r="B5" s="78"/>
      <c r="C5" s="78" t="s">
        <v>10</v>
      </c>
      <c r="D5" s="79" t="s">
        <v>11</v>
      </c>
      <c r="E5" s="79"/>
      <c r="F5" s="79"/>
      <c r="G5" s="79"/>
      <c r="H5" s="79"/>
      <c r="I5" s="79"/>
      <c r="J5" s="79"/>
    </row>
    <row r="6" s="3" customFormat="true" ht="54" spans="1:10">
      <c r="A6" s="80">
        <v>1</v>
      </c>
      <c r="B6" s="81" t="s">
        <v>12</v>
      </c>
      <c r="C6" s="79" t="s">
        <v>13</v>
      </c>
      <c r="D6" s="79" t="s">
        <v>14</v>
      </c>
      <c r="E6" s="80" t="s">
        <v>15</v>
      </c>
      <c r="F6" s="79"/>
      <c r="G6" s="84">
        <v>2</v>
      </c>
      <c r="H6" s="84">
        <v>2</v>
      </c>
      <c r="I6" s="84">
        <v>1.8</v>
      </c>
      <c r="J6" s="84">
        <v>1.8</v>
      </c>
    </row>
    <row r="7" s="3" customFormat="true" ht="69" customHeight="true" spans="1:10">
      <c r="A7" s="80">
        <v>2</v>
      </c>
      <c r="B7" s="81" t="s">
        <v>16</v>
      </c>
      <c r="C7" s="79" t="s">
        <v>17</v>
      </c>
      <c r="D7" s="79" t="s">
        <v>18</v>
      </c>
      <c r="E7" s="80" t="s">
        <v>15</v>
      </c>
      <c r="F7" s="79" t="s">
        <v>19</v>
      </c>
      <c r="G7" s="84">
        <v>10</v>
      </c>
      <c r="H7" s="84">
        <v>10</v>
      </c>
      <c r="I7" s="84">
        <v>9</v>
      </c>
      <c r="J7" s="84">
        <v>9</v>
      </c>
    </row>
    <row r="8" s="3" customFormat="true" ht="54" spans="1:10">
      <c r="A8" s="80">
        <v>3</v>
      </c>
      <c r="B8" s="81" t="s">
        <v>20</v>
      </c>
      <c r="C8" s="79" t="s">
        <v>21</v>
      </c>
      <c r="D8" s="79" t="s">
        <v>22</v>
      </c>
      <c r="E8" s="80" t="s">
        <v>15</v>
      </c>
      <c r="F8" s="79" t="s">
        <v>23</v>
      </c>
      <c r="G8" s="84">
        <v>19</v>
      </c>
      <c r="H8" s="84">
        <v>19</v>
      </c>
      <c r="I8" s="84">
        <v>17.1</v>
      </c>
      <c r="J8" s="84">
        <v>17.1</v>
      </c>
    </row>
    <row r="9" s="3" customFormat="true" ht="27" spans="1:10">
      <c r="A9" s="80"/>
      <c r="B9" s="81" t="s">
        <v>24</v>
      </c>
      <c r="C9" s="79" t="s">
        <v>25</v>
      </c>
      <c r="D9" s="79"/>
      <c r="E9" s="80" t="s">
        <v>15</v>
      </c>
      <c r="F9" s="85"/>
      <c r="G9" s="84">
        <v>3.8</v>
      </c>
      <c r="H9" s="84">
        <v>3.8</v>
      </c>
      <c r="I9" s="84">
        <v>3.4</v>
      </c>
      <c r="J9" s="84">
        <v>3.4</v>
      </c>
    </row>
    <row r="10" s="3" customFormat="true" ht="40.5" spans="1:10">
      <c r="A10" s="80">
        <v>4</v>
      </c>
      <c r="B10" s="81" t="s">
        <v>26</v>
      </c>
      <c r="C10" s="79" t="s">
        <v>27</v>
      </c>
      <c r="D10" s="79" t="s">
        <v>28</v>
      </c>
      <c r="E10" s="80" t="s">
        <v>15</v>
      </c>
      <c r="F10" s="85"/>
      <c r="G10" s="84">
        <v>12.6</v>
      </c>
      <c r="H10" s="84">
        <v>12.6</v>
      </c>
      <c r="I10" s="84">
        <v>11.3</v>
      </c>
      <c r="J10" s="84">
        <v>11.3</v>
      </c>
    </row>
    <row r="11" s="3" customFormat="true" ht="27" spans="1:10">
      <c r="A11" s="80"/>
      <c r="B11" s="81" t="s">
        <v>29</v>
      </c>
      <c r="C11" s="79" t="s">
        <v>30</v>
      </c>
      <c r="D11" s="79"/>
      <c r="E11" s="80" t="s">
        <v>15</v>
      </c>
      <c r="F11" s="85"/>
      <c r="G11" s="84">
        <v>2.5</v>
      </c>
      <c r="H11" s="84">
        <v>2.5</v>
      </c>
      <c r="I11" s="84">
        <v>2.3</v>
      </c>
      <c r="J11" s="84">
        <v>2.3</v>
      </c>
    </row>
    <row r="12" s="3" customFormat="true" ht="40.5" spans="1:10">
      <c r="A12" s="80">
        <v>5</v>
      </c>
      <c r="B12" s="81" t="s">
        <v>31</v>
      </c>
      <c r="C12" s="79" t="s">
        <v>32</v>
      </c>
      <c r="D12" s="79" t="s">
        <v>33</v>
      </c>
      <c r="E12" s="80" t="s">
        <v>34</v>
      </c>
      <c r="F12" s="79" t="s">
        <v>3920</v>
      </c>
      <c r="G12" s="84">
        <v>12.5</v>
      </c>
      <c r="H12" s="84">
        <v>12.5</v>
      </c>
      <c r="I12" s="84">
        <v>11.3</v>
      </c>
      <c r="J12" s="84">
        <v>11.3</v>
      </c>
    </row>
    <row r="13" s="3" customFormat="true" ht="40.5" spans="1:10">
      <c r="A13" s="80">
        <v>6</v>
      </c>
      <c r="B13" s="81" t="s">
        <v>36</v>
      </c>
      <c r="C13" s="79" t="s">
        <v>37</v>
      </c>
      <c r="D13" s="79" t="s">
        <v>38</v>
      </c>
      <c r="E13" s="80" t="s">
        <v>15</v>
      </c>
      <c r="F13" s="79" t="s">
        <v>39</v>
      </c>
      <c r="G13" s="84">
        <v>25.5</v>
      </c>
      <c r="H13" s="84">
        <v>25.5</v>
      </c>
      <c r="I13" s="84">
        <v>23</v>
      </c>
      <c r="J13" s="84">
        <v>23</v>
      </c>
    </row>
    <row r="14" s="3" customFormat="true" ht="27" spans="1:10">
      <c r="A14" s="80"/>
      <c r="B14" s="81" t="s">
        <v>40</v>
      </c>
      <c r="C14" s="79" t="s">
        <v>41</v>
      </c>
      <c r="D14" s="79"/>
      <c r="E14" s="80" t="s">
        <v>15</v>
      </c>
      <c r="F14" s="79"/>
      <c r="G14" s="84">
        <v>7.6</v>
      </c>
      <c r="H14" s="84">
        <v>7.6</v>
      </c>
      <c r="I14" s="84">
        <v>6.8</v>
      </c>
      <c r="J14" s="84">
        <v>6.8</v>
      </c>
    </row>
    <row r="15" s="3" customFormat="true" ht="42" customHeight="true" spans="1:10">
      <c r="A15" s="80">
        <v>7</v>
      </c>
      <c r="B15" s="81" t="s">
        <v>42</v>
      </c>
      <c r="C15" s="79" t="s">
        <v>43</v>
      </c>
      <c r="D15" s="79" t="s">
        <v>44</v>
      </c>
      <c r="E15" s="80" t="s">
        <v>15</v>
      </c>
      <c r="F15" s="79"/>
      <c r="G15" s="84">
        <v>2.5</v>
      </c>
      <c r="H15" s="84">
        <v>2.5</v>
      </c>
      <c r="I15" s="84">
        <v>2.3</v>
      </c>
      <c r="J15" s="84">
        <v>2.3</v>
      </c>
    </row>
    <row r="16" s="3" customFormat="true" ht="40.5" spans="1:10">
      <c r="A16" s="80">
        <v>8</v>
      </c>
      <c r="B16" s="81" t="s">
        <v>45</v>
      </c>
      <c r="C16" s="79" t="s">
        <v>46</v>
      </c>
      <c r="D16" s="79" t="s">
        <v>47</v>
      </c>
      <c r="E16" s="80" t="s">
        <v>34</v>
      </c>
      <c r="F16" s="79"/>
      <c r="G16" s="84">
        <v>48</v>
      </c>
      <c r="H16" s="84">
        <v>48</v>
      </c>
      <c r="I16" s="84">
        <v>43.2</v>
      </c>
      <c r="J16" s="84">
        <v>43.2</v>
      </c>
    </row>
    <row r="17" s="3" customFormat="true" ht="40.5" spans="1:10">
      <c r="A17" s="80">
        <v>9</v>
      </c>
      <c r="B17" s="81" t="s">
        <v>48</v>
      </c>
      <c r="C17" s="79" t="s">
        <v>49</v>
      </c>
      <c r="D17" s="79" t="s">
        <v>50</v>
      </c>
      <c r="E17" s="80" t="s">
        <v>34</v>
      </c>
      <c r="F17" s="79"/>
      <c r="G17" s="84">
        <v>12.5</v>
      </c>
      <c r="H17" s="84">
        <v>12.5</v>
      </c>
      <c r="I17" s="84">
        <v>11.3</v>
      </c>
      <c r="J17" s="84">
        <v>11.3</v>
      </c>
    </row>
    <row r="18" s="3" customFormat="true" ht="40.5" spans="1:10">
      <c r="A18" s="80">
        <v>10</v>
      </c>
      <c r="B18" s="81" t="s">
        <v>51</v>
      </c>
      <c r="C18" s="79" t="s">
        <v>52</v>
      </c>
      <c r="D18" s="79" t="s">
        <v>53</v>
      </c>
      <c r="E18" s="80" t="s">
        <v>34</v>
      </c>
      <c r="F18" s="79"/>
      <c r="G18" s="84">
        <v>12.5</v>
      </c>
      <c r="H18" s="84">
        <v>12.5</v>
      </c>
      <c r="I18" s="84">
        <v>11.3</v>
      </c>
      <c r="J18" s="84">
        <v>11.3</v>
      </c>
    </row>
    <row r="19" s="3" customFormat="true" ht="40.5" spans="1:10">
      <c r="A19" s="80">
        <v>11</v>
      </c>
      <c r="B19" s="81" t="s">
        <v>54</v>
      </c>
      <c r="C19" s="79" t="s">
        <v>55</v>
      </c>
      <c r="D19" s="79" t="s">
        <v>56</v>
      </c>
      <c r="E19" s="80" t="s">
        <v>15</v>
      </c>
      <c r="F19" s="79"/>
      <c r="G19" s="84">
        <v>21</v>
      </c>
      <c r="H19" s="84">
        <v>21</v>
      </c>
      <c r="I19" s="84">
        <v>18.9</v>
      </c>
      <c r="J19" s="84">
        <v>18.9</v>
      </c>
    </row>
    <row r="20" s="3" customFormat="true" ht="27" spans="1:10">
      <c r="A20" s="80"/>
      <c r="B20" s="81" t="s">
        <v>57</v>
      </c>
      <c r="C20" s="79" t="s">
        <v>58</v>
      </c>
      <c r="D20" s="79"/>
      <c r="E20" s="80" t="s">
        <v>15</v>
      </c>
      <c r="F20" s="79"/>
      <c r="G20" s="84">
        <v>4.2</v>
      </c>
      <c r="H20" s="84">
        <v>4.2</v>
      </c>
      <c r="I20" s="84">
        <v>3.8</v>
      </c>
      <c r="J20" s="84">
        <v>3.8</v>
      </c>
    </row>
    <row r="21" s="3" customFormat="true" ht="40.5" spans="1:10">
      <c r="A21" s="80">
        <v>12</v>
      </c>
      <c r="B21" s="81" t="s">
        <v>59</v>
      </c>
      <c r="C21" s="79" t="s">
        <v>60</v>
      </c>
      <c r="D21" s="79" t="s">
        <v>61</v>
      </c>
      <c r="E21" s="80" t="s">
        <v>15</v>
      </c>
      <c r="F21" s="79"/>
      <c r="G21" s="84">
        <v>22.6</v>
      </c>
      <c r="H21" s="84">
        <v>22.6</v>
      </c>
      <c r="I21" s="84">
        <v>20.3</v>
      </c>
      <c r="J21" s="84">
        <v>20.3</v>
      </c>
    </row>
    <row r="22" s="3" customFormat="true" ht="27" spans="1:10">
      <c r="A22" s="80"/>
      <c r="B22" s="81" t="s">
        <v>62</v>
      </c>
      <c r="C22" s="79" t="s">
        <v>63</v>
      </c>
      <c r="D22" s="79"/>
      <c r="E22" s="80" t="s">
        <v>15</v>
      </c>
      <c r="F22" s="79"/>
      <c r="G22" s="84">
        <v>4.5</v>
      </c>
      <c r="H22" s="84">
        <v>4.5</v>
      </c>
      <c r="I22" s="84">
        <v>4.1</v>
      </c>
      <c r="J22" s="84">
        <v>4.1</v>
      </c>
    </row>
    <row r="23" s="3" customFormat="true" ht="40.5" spans="1:10">
      <c r="A23" s="80">
        <v>13</v>
      </c>
      <c r="B23" s="81" t="s">
        <v>64</v>
      </c>
      <c r="C23" s="79" t="s">
        <v>65</v>
      </c>
      <c r="D23" s="79" t="s">
        <v>66</v>
      </c>
      <c r="E23" s="80" t="s">
        <v>34</v>
      </c>
      <c r="F23" s="79" t="s">
        <v>67</v>
      </c>
      <c r="G23" s="84">
        <v>96</v>
      </c>
      <c r="H23" s="84">
        <v>96</v>
      </c>
      <c r="I23" s="84">
        <v>86.4</v>
      </c>
      <c r="J23" s="84">
        <v>86.4</v>
      </c>
    </row>
    <row r="24" s="3" customFormat="true" ht="40.5" spans="1:10">
      <c r="A24" s="80">
        <v>14</v>
      </c>
      <c r="B24" s="81" t="s">
        <v>69</v>
      </c>
      <c r="C24" s="79" t="s">
        <v>70</v>
      </c>
      <c r="D24" s="79" t="s">
        <v>71</v>
      </c>
      <c r="E24" s="80" t="s">
        <v>34</v>
      </c>
      <c r="F24" s="79"/>
      <c r="G24" s="84">
        <v>16.5</v>
      </c>
      <c r="H24" s="84">
        <v>16.5</v>
      </c>
      <c r="I24" s="84">
        <v>14.9</v>
      </c>
      <c r="J24" s="84">
        <v>14.9</v>
      </c>
    </row>
    <row r="25" s="3" customFormat="true" ht="39" customHeight="true" spans="1:10">
      <c r="A25" s="80">
        <v>15</v>
      </c>
      <c r="B25" s="81" t="s">
        <v>72</v>
      </c>
      <c r="C25" s="79" t="s">
        <v>73</v>
      </c>
      <c r="D25" s="79" t="s">
        <v>74</v>
      </c>
      <c r="E25" s="80" t="s">
        <v>34</v>
      </c>
      <c r="F25" s="79" t="s">
        <v>75</v>
      </c>
      <c r="G25" s="84">
        <v>23.7</v>
      </c>
      <c r="H25" s="84">
        <v>23.7</v>
      </c>
      <c r="I25" s="84">
        <v>21.3</v>
      </c>
      <c r="J25" s="84">
        <v>21.3</v>
      </c>
    </row>
    <row r="26" s="3" customFormat="true" ht="40.5" spans="1:10">
      <c r="A26" s="80">
        <v>16</v>
      </c>
      <c r="B26" s="81" t="s">
        <v>77</v>
      </c>
      <c r="C26" s="79" t="s">
        <v>78</v>
      </c>
      <c r="D26" s="79" t="s">
        <v>79</v>
      </c>
      <c r="E26" s="80" t="s">
        <v>34</v>
      </c>
      <c r="F26" s="79"/>
      <c r="G26" s="84">
        <v>72</v>
      </c>
      <c r="H26" s="84">
        <v>72</v>
      </c>
      <c r="I26" s="84">
        <v>64.8</v>
      </c>
      <c r="J26" s="84">
        <v>64.8</v>
      </c>
    </row>
    <row r="27" s="3" customFormat="true" ht="55" customHeight="true" spans="1:10">
      <c r="A27" s="80">
        <v>17</v>
      </c>
      <c r="B27" s="81" t="s">
        <v>80</v>
      </c>
      <c r="C27" s="79" t="s">
        <v>81</v>
      </c>
      <c r="D27" s="79" t="s">
        <v>82</v>
      </c>
      <c r="E27" s="80" t="s">
        <v>34</v>
      </c>
      <c r="F27" s="79"/>
      <c r="G27" s="84">
        <v>10</v>
      </c>
      <c r="H27" s="84">
        <v>10</v>
      </c>
      <c r="I27" s="84">
        <v>9</v>
      </c>
      <c r="J27" s="84">
        <v>9</v>
      </c>
    </row>
    <row r="28" s="3" customFormat="true" ht="27" spans="1:10">
      <c r="A28" s="80"/>
      <c r="B28" s="81" t="s">
        <v>83</v>
      </c>
      <c r="C28" s="79" t="s">
        <v>84</v>
      </c>
      <c r="D28" s="79"/>
      <c r="E28" s="80" t="s">
        <v>34</v>
      </c>
      <c r="F28" s="79"/>
      <c r="G28" s="84">
        <v>2</v>
      </c>
      <c r="H28" s="84">
        <v>2</v>
      </c>
      <c r="I28" s="84">
        <v>1.8</v>
      </c>
      <c r="J28" s="84">
        <v>1.8</v>
      </c>
    </row>
    <row r="29" s="3" customFormat="true" ht="40.5" spans="1:10">
      <c r="A29" s="80">
        <v>18</v>
      </c>
      <c r="B29" s="81" t="s">
        <v>85</v>
      </c>
      <c r="C29" s="79" t="s">
        <v>86</v>
      </c>
      <c r="D29" s="79" t="s">
        <v>87</v>
      </c>
      <c r="E29" s="80" t="s">
        <v>34</v>
      </c>
      <c r="F29" s="79"/>
      <c r="G29" s="84">
        <v>7</v>
      </c>
      <c r="H29" s="84">
        <v>7</v>
      </c>
      <c r="I29" s="84">
        <v>6.3</v>
      </c>
      <c r="J29" s="84">
        <v>6.3</v>
      </c>
    </row>
    <row r="30" s="3" customFormat="true" ht="40.5" spans="1:10">
      <c r="A30" s="80">
        <v>19</v>
      </c>
      <c r="B30" s="81" t="s">
        <v>88</v>
      </c>
      <c r="C30" s="79" t="s">
        <v>89</v>
      </c>
      <c r="D30" s="79" t="s">
        <v>90</v>
      </c>
      <c r="E30" s="80" t="s">
        <v>15</v>
      </c>
      <c r="F30" s="79"/>
      <c r="G30" s="84">
        <v>41</v>
      </c>
      <c r="H30" s="84">
        <v>41</v>
      </c>
      <c r="I30" s="84">
        <v>36.9</v>
      </c>
      <c r="J30" s="84">
        <v>36.9</v>
      </c>
    </row>
    <row r="31" s="3" customFormat="true" ht="27" spans="1:10">
      <c r="A31" s="80"/>
      <c r="B31" s="81" t="s">
        <v>91</v>
      </c>
      <c r="C31" s="79" t="s">
        <v>92</v>
      </c>
      <c r="D31" s="79"/>
      <c r="E31" s="80" t="s">
        <v>15</v>
      </c>
      <c r="F31" s="79"/>
      <c r="G31" s="84">
        <v>8.2</v>
      </c>
      <c r="H31" s="84">
        <v>8.2</v>
      </c>
      <c r="I31" s="84">
        <v>7.4</v>
      </c>
      <c r="J31" s="84">
        <v>7.4</v>
      </c>
    </row>
    <row r="32" s="3" customFormat="true" ht="54" customHeight="true" spans="1:10">
      <c r="A32" s="80">
        <v>20</v>
      </c>
      <c r="B32" s="81" t="s">
        <v>93</v>
      </c>
      <c r="C32" s="79" t="s">
        <v>94</v>
      </c>
      <c r="D32" s="79" t="s">
        <v>95</v>
      </c>
      <c r="E32" s="80" t="s">
        <v>34</v>
      </c>
      <c r="F32" s="79" t="s">
        <v>96</v>
      </c>
      <c r="G32" s="84">
        <v>74</v>
      </c>
      <c r="H32" s="84">
        <v>74</v>
      </c>
      <c r="I32" s="84">
        <v>66.6</v>
      </c>
      <c r="J32" s="84">
        <v>66.6</v>
      </c>
    </row>
    <row r="33" s="3" customFormat="true" ht="27" spans="1:10">
      <c r="A33" s="80"/>
      <c r="B33" s="81" t="s">
        <v>97</v>
      </c>
      <c r="C33" s="79" t="s">
        <v>98</v>
      </c>
      <c r="D33" s="79"/>
      <c r="E33" s="80" t="s">
        <v>34</v>
      </c>
      <c r="F33" s="79"/>
      <c r="G33" s="84">
        <v>22.2</v>
      </c>
      <c r="H33" s="84">
        <v>22.2</v>
      </c>
      <c r="I33" s="84">
        <v>20</v>
      </c>
      <c r="J33" s="84">
        <v>20</v>
      </c>
    </row>
    <row r="34" s="3" customFormat="true" ht="27" spans="1:10">
      <c r="A34" s="80"/>
      <c r="B34" s="81" t="s">
        <v>99</v>
      </c>
      <c r="C34" s="79" t="s">
        <v>100</v>
      </c>
      <c r="D34" s="79"/>
      <c r="E34" s="80" t="s">
        <v>34</v>
      </c>
      <c r="F34" s="79"/>
      <c r="G34" s="84">
        <v>74</v>
      </c>
      <c r="H34" s="84">
        <v>74</v>
      </c>
      <c r="I34" s="84">
        <v>66.6</v>
      </c>
      <c r="J34" s="84">
        <v>66.6</v>
      </c>
    </row>
    <row r="35" s="3" customFormat="true" ht="27" spans="1:10">
      <c r="A35" s="80"/>
      <c r="B35" s="81" t="s">
        <v>101</v>
      </c>
      <c r="C35" s="79" t="s">
        <v>102</v>
      </c>
      <c r="D35" s="79"/>
      <c r="E35" s="80" t="s">
        <v>34</v>
      </c>
      <c r="F35" s="79"/>
      <c r="G35" s="84">
        <v>74</v>
      </c>
      <c r="H35" s="84">
        <v>74</v>
      </c>
      <c r="I35" s="84">
        <v>66.6</v>
      </c>
      <c r="J35" s="84">
        <v>66.6</v>
      </c>
    </row>
    <row r="36" s="3" customFormat="true" ht="40.5" spans="1:10">
      <c r="A36" s="80">
        <v>21</v>
      </c>
      <c r="B36" s="81" t="s">
        <v>103</v>
      </c>
      <c r="C36" s="79" t="s">
        <v>104</v>
      </c>
      <c r="D36" s="79" t="s">
        <v>105</v>
      </c>
      <c r="E36" s="80" t="s">
        <v>34</v>
      </c>
      <c r="F36" s="79"/>
      <c r="G36" s="84">
        <v>16.5</v>
      </c>
      <c r="H36" s="84">
        <v>16.5</v>
      </c>
      <c r="I36" s="84">
        <v>14.9</v>
      </c>
      <c r="J36" s="84">
        <v>14.9</v>
      </c>
    </row>
    <row r="37" s="3" customFormat="true" ht="40.5" spans="1:10">
      <c r="A37" s="80">
        <v>22</v>
      </c>
      <c r="B37" s="81" t="s">
        <v>106</v>
      </c>
      <c r="C37" s="79" t="s">
        <v>107</v>
      </c>
      <c r="D37" s="79" t="s">
        <v>108</v>
      </c>
      <c r="E37" s="80" t="s">
        <v>15</v>
      </c>
      <c r="F37" s="79"/>
      <c r="G37" s="84">
        <v>298</v>
      </c>
      <c r="H37" s="84">
        <v>298</v>
      </c>
      <c r="I37" s="84">
        <v>268</v>
      </c>
      <c r="J37" s="84">
        <v>268</v>
      </c>
    </row>
    <row r="38" s="3" customFormat="true" ht="27" spans="1:10">
      <c r="A38" s="80"/>
      <c r="B38" s="81" t="s">
        <v>109</v>
      </c>
      <c r="C38" s="79" t="s">
        <v>110</v>
      </c>
      <c r="D38" s="79"/>
      <c r="E38" s="80" t="s">
        <v>15</v>
      </c>
      <c r="F38" s="79"/>
      <c r="G38" s="84">
        <v>298</v>
      </c>
      <c r="H38" s="84">
        <v>298</v>
      </c>
      <c r="I38" s="84">
        <v>268</v>
      </c>
      <c r="J38" s="84">
        <v>268</v>
      </c>
    </row>
    <row r="39" s="3" customFormat="true" ht="67.5" spans="1:10">
      <c r="A39" s="80">
        <v>23</v>
      </c>
      <c r="B39" s="81" t="s">
        <v>111</v>
      </c>
      <c r="C39" s="79" t="s">
        <v>112</v>
      </c>
      <c r="D39" s="79" t="s">
        <v>113</v>
      </c>
      <c r="E39" s="80" t="s">
        <v>34</v>
      </c>
      <c r="F39" s="79" t="s">
        <v>114</v>
      </c>
      <c r="G39" s="84">
        <v>78</v>
      </c>
      <c r="H39" s="84">
        <v>78</v>
      </c>
      <c r="I39" s="84">
        <v>70.2</v>
      </c>
      <c r="J39" s="84">
        <v>70.2</v>
      </c>
    </row>
    <row r="40" s="3" customFormat="true" ht="40.5" spans="1:10">
      <c r="A40" s="80">
        <v>24</v>
      </c>
      <c r="B40" s="81" t="s">
        <v>115</v>
      </c>
      <c r="C40" s="79" t="s">
        <v>116</v>
      </c>
      <c r="D40" s="79" t="s">
        <v>117</v>
      </c>
      <c r="E40" s="80" t="s">
        <v>15</v>
      </c>
      <c r="F40" s="79"/>
      <c r="G40" s="84">
        <v>11</v>
      </c>
      <c r="H40" s="84">
        <v>11</v>
      </c>
      <c r="I40" s="84">
        <v>9.9</v>
      </c>
      <c r="J40" s="84">
        <v>9.9</v>
      </c>
    </row>
    <row r="41" s="3" customFormat="true" ht="40.5" spans="1:10">
      <c r="A41" s="80">
        <v>25</v>
      </c>
      <c r="B41" s="81" t="s">
        <v>118</v>
      </c>
      <c r="C41" s="79" t="s">
        <v>119</v>
      </c>
      <c r="D41" s="79" t="s">
        <v>120</v>
      </c>
      <c r="E41" s="80" t="s">
        <v>15</v>
      </c>
      <c r="F41" s="79"/>
      <c r="G41" s="84">
        <v>25</v>
      </c>
      <c r="H41" s="84">
        <v>25</v>
      </c>
      <c r="I41" s="84">
        <v>22.5</v>
      </c>
      <c r="J41" s="84">
        <v>22.5</v>
      </c>
    </row>
    <row r="42" s="3" customFormat="true" ht="27" spans="1:10">
      <c r="A42" s="80"/>
      <c r="B42" s="81" t="s">
        <v>121</v>
      </c>
      <c r="C42" s="79" t="s">
        <v>122</v>
      </c>
      <c r="D42" s="79"/>
      <c r="E42" s="80" t="s">
        <v>15</v>
      </c>
      <c r="F42" s="79"/>
      <c r="G42" s="84">
        <v>5</v>
      </c>
      <c r="H42" s="84">
        <v>5</v>
      </c>
      <c r="I42" s="84">
        <v>4.5</v>
      </c>
      <c r="J42" s="84">
        <v>4.5</v>
      </c>
    </row>
    <row r="43" s="3" customFormat="true" ht="40.5" spans="1:10">
      <c r="A43" s="80">
        <v>26</v>
      </c>
      <c r="B43" s="81" t="s">
        <v>123</v>
      </c>
      <c r="C43" s="79" t="s">
        <v>124</v>
      </c>
      <c r="D43" s="79" t="s">
        <v>125</v>
      </c>
      <c r="E43" s="80" t="s">
        <v>34</v>
      </c>
      <c r="F43" s="79"/>
      <c r="G43" s="84">
        <v>17.5</v>
      </c>
      <c r="H43" s="84">
        <v>17.5</v>
      </c>
      <c r="I43" s="84">
        <v>15.8</v>
      </c>
      <c r="J43" s="84">
        <v>15.8</v>
      </c>
    </row>
    <row r="44" s="3" customFormat="true" ht="40.5" spans="1:10">
      <c r="A44" s="80">
        <v>27</v>
      </c>
      <c r="B44" s="81" t="s">
        <v>126</v>
      </c>
      <c r="C44" s="79" t="s">
        <v>127</v>
      </c>
      <c r="D44" s="79" t="s">
        <v>128</v>
      </c>
      <c r="E44" s="80" t="s">
        <v>34</v>
      </c>
      <c r="F44" s="79"/>
      <c r="G44" s="84">
        <v>35</v>
      </c>
      <c r="H44" s="84">
        <v>35</v>
      </c>
      <c r="I44" s="84">
        <v>31.5</v>
      </c>
      <c r="J44" s="84">
        <v>31.5</v>
      </c>
    </row>
    <row r="45" s="3" customFormat="true" ht="40.5" spans="1:10">
      <c r="A45" s="80">
        <v>28</v>
      </c>
      <c r="B45" s="81" t="s">
        <v>129</v>
      </c>
      <c r="C45" s="79" t="s">
        <v>130</v>
      </c>
      <c r="D45" s="79" t="s">
        <v>131</v>
      </c>
      <c r="E45" s="80" t="s">
        <v>15</v>
      </c>
      <c r="F45" s="79"/>
      <c r="G45" s="84">
        <v>127</v>
      </c>
      <c r="H45" s="84">
        <v>127</v>
      </c>
      <c r="I45" s="84">
        <v>114</v>
      </c>
      <c r="J45" s="84">
        <v>114</v>
      </c>
    </row>
    <row r="46" s="3" customFormat="true" ht="40.5" spans="1:10">
      <c r="A46" s="80">
        <v>29</v>
      </c>
      <c r="B46" s="81" t="s">
        <v>132</v>
      </c>
      <c r="C46" s="79" t="s">
        <v>133</v>
      </c>
      <c r="D46" s="79" t="s">
        <v>134</v>
      </c>
      <c r="E46" s="80" t="s">
        <v>15</v>
      </c>
      <c r="F46" s="79"/>
      <c r="G46" s="84">
        <v>23.7</v>
      </c>
      <c r="H46" s="84">
        <v>23.7</v>
      </c>
      <c r="I46" s="84">
        <v>21.3</v>
      </c>
      <c r="J46" s="84">
        <v>21.3</v>
      </c>
    </row>
    <row r="47" s="3" customFormat="true" ht="27" spans="1:10">
      <c r="A47" s="80"/>
      <c r="B47" s="81" t="s">
        <v>135</v>
      </c>
      <c r="C47" s="79" t="s">
        <v>136</v>
      </c>
      <c r="D47" s="79"/>
      <c r="E47" s="80" t="s">
        <v>15</v>
      </c>
      <c r="F47" s="79"/>
      <c r="G47" s="84">
        <v>4.7</v>
      </c>
      <c r="H47" s="84">
        <v>4.7</v>
      </c>
      <c r="I47" s="84">
        <v>4.3</v>
      </c>
      <c r="J47" s="84">
        <v>4.3</v>
      </c>
    </row>
    <row r="48" s="3" customFormat="true" ht="40.5" spans="1:10">
      <c r="A48" s="80">
        <v>30</v>
      </c>
      <c r="B48" s="81" t="s">
        <v>137</v>
      </c>
      <c r="C48" s="79" t="s">
        <v>138</v>
      </c>
      <c r="D48" s="79" t="s">
        <v>139</v>
      </c>
      <c r="E48" s="80" t="s">
        <v>34</v>
      </c>
      <c r="F48" s="79"/>
      <c r="G48" s="84">
        <v>23.7</v>
      </c>
      <c r="H48" s="84">
        <v>23.7</v>
      </c>
      <c r="I48" s="84">
        <v>21.3</v>
      </c>
      <c r="J48" s="84">
        <v>21.3</v>
      </c>
    </row>
    <row r="49" s="3" customFormat="true" ht="40.5" spans="1:10">
      <c r="A49" s="80">
        <v>31</v>
      </c>
      <c r="B49" s="81" t="s">
        <v>140</v>
      </c>
      <c r="C49" s="79" t="s">
        <v>141</v>
      </c>
      <c r="D49" s="79" t="s">
        <v>142</v>
      </c>
      <c r="E49" s="80" t="s">
        <v>15</v>
      </c>
      <c r="F49" s="79"/>
      <c r="G49" s="84">
        <v>12.6</v>
      </c>
      <c r="H49" s="84">
        <v>12.6</v>
      </c>
      <c r="I49" s="84">
        <v>11.3</v>
      </c>
      <c r="J49" s="84">
        <v>11.3</v>
      </c>
    </row>
    <row r="50" s="3" customFormat="true" ht="40.5" spans="1:10">
      <c r="A50" s="80">
        <v>32</v>
      </c>
      <c r="B50" s="81" t="s">
        <v>143</v>
      </c>
      <c r="C50" s="79" t="s">
        <v>144</v>
      </c>
      <c r="D50" s="79" t="s">
        <v>145</v>
      </c>
      <c r="E50" s="80" t="s">
        <v>34</v>
      </c>
      <c r="F50" s="79"/>
      <c r="G50" s="84">
        <v>127</v>
      </c>
      <c r="H50" s="84">
        <v>127</v>
      </c>
      <c r="I50" s="84">
        <v>114</v>
      </c>
      <c r="J50" s="84">
        <v>114</v>
      </c>
    </row>
    <row r="51" s="3" customFormat="true" ht="57" customHeight="true" spans="1:10">
      <c r="A51" s="80">
        <v>33</v>
      </c>
      <c r="B51" s="81" t="s">
        <v>146</v>
      </c>
      <c r="C51" s="79" t="s">
        <v>147</v>
      </c>
      <c r="D51" s="79" t="s">
        <v>148</v>
      </c>
      <c r="E51" s="80" t="s">
        <v>34</v>
      </c>
      <c r="F51" s="79" t="s">
        <v>149</v>
      </c>
      <c r="G51" s="84">
        <v>80</v>
      </c>
      <c r="H51" s="84">
        <v>80</v>
      </c>
      <c r="I51" s="84">
        <v>72</v>
      </c>
      <c r="J51" s="84">
        <v>72</v>
      </c>
    </row>
    <row r="52" s="3" customFormat="true" ht="54" spans="1:10">
      <c r="A52" s="80">
        <v>34</v>
      </c>
      <c r="B52" s="81" t="s">
        <v>150</v>
      </c>
      <c r="C52" s="79" t="s">
        <v>151</v>
      </c>
      <c r="D52" s="79" t="s">
        <v>152</v>
      </c>
      <c r="E52" s="80" t="s">
        <v>34</v>
      </c>
      <c r="F52" s="79" t="s">
        <v>153</v>
      </c>
      <c r="G52" s="84">
        <v>20</v>
      </c>
      <c r="H52" s="84">
        <v>18</v>
      </c>
      <c r="I52" s="84">
        <v>16</v>
      </c>
      <c r="J52" s="84">
        <v>16</v>
      </c>
    </row>
    <row r="53" s="3" customFormat="true" ht="27" spans="1:10">
      <c r="A53" s="80"/>
      <c r="B53" s="81" t="s">
        <v>154</v>
      </c>
      <c r="C53" s="79" t="s">
        <v>155</v>
      </c>
      <c r="D53" s="79"/>
      <c r="E53" s="80" t="s">
        <v>34</v>
      </c>
      <c r="F53" s="79"/>
      <c r="G53" s="84">
        <v>4</v>
      </c>
      <c r="H53" s="84">
        <v>3.6</v>
      </c>
      <c r="I53" s="84">
        <v>3.2</v>
      </c>
      <c r="J53" s="84">
        <v>3.2</v>
      </c>
    </row>
    <row r="54" s="3" customFormat="true" ht="54" spans="1:10">
      <c r="A54" s="80">
        <v>35</v>
      </c>
      <c r="B54" s="81" t="s">
        <v>156</v>
      </c>
      <c r="C54" s="79" t="s">
        <v>157</v>
      </c>
      <c r="D54" s="79" t="s">
        <v>158</v>
      </c>
      <c r="E54" s="80" t="s">
        <v>34</v>
      </c>
      <c r="F54" s="79" t="s">
        <v>153</v>
      </c>
      <c r="G54" s="84">
        <v>28</v>
      </c>
      <c r="H54" s="84">
        <v>25.2</v>
      </c>
      <c r="I54" s="84">
        <v>22.4</v>
      </c>
      <c r="J54" s="84">
        <v>22.4</v>
      </c>
    </row>
    <row r="55" s="3" customFormat="true" ht="27" spans="1:10">
      <c r="A55" s="80"/>
      <c r="B55" s="81" t="s">
        <v>159</v>
      </c>
      <c r="C55" s="79" t="s">
        <v>160</v>
      </c>
      <c r="D55" s="79"/>
      <c r="E55" s="80" t="s">
        <v>34</v>
      </c>
      <c r="F55" s="79"/>
      <c r="G55" s="84">
        <v>5.6</v>
      </c>
      <c r="H55" s="84">
        <v>5</v>
      </c>
      <c r="I55" s="84">
        <v>4.5</v>
      </c>
      <c r="J55" s="84">
        <v>4.5</v>
      </c>
    </row>
    <row r="56" s="3" customFormat="true" ht="40.5" spans="1:10">
      <c r="A56" s="80">
        <v>36</v>
      </c>
      <c r="B56" s="81" t="s">
        <v>161</v>
      </c>
      <c r="C56" s="79" t="s">
        <v>162</v>
      </c>
      <c r="D56" s="79" t="s">
        <v>163</v>
      </c>
      <c r="E56" s="80" t="s">
        <v>164</v>
      </c>
      <c r="F56" s="79"/>
      <c r="G56" s="84">
        <v>23.7</v>
      </c>
      <c r="H56" s="84">
        <v>21.3</v>
      </c>
      <c r="I56" s="84">
        <v>19</v>
      </c>
      <c r="J56" s="84">
        <v>19</v>
      </c>
    </row>
    <row r="57" s="3" customFormat="true" ht="42" customHeight="true" spans="1:10">
      <c r="A57" s="80">
        <v>37</v>
      </c>
      <c r="B57" s="81" t="s">
        <v>165</v>
      </c>
      <c r="C57" s="79" t="s">
        <v>166</v>
      </c>
      <c r="D57" s="79" t="s">
        <v>167</v>
      </c>
      <c r="E57" s="80" t="s">
        <v>34</v>
      </c>
      <c r="F57" s="79"/>
      <c r="G57" s="84">
        <v>13.9</v>
      </c>
      <c r="H57" s="84">
        <v>12.5</v>
      </c>
      <c r="I57" s="84">
        <v>11.1</v>
      </c>
      <c r="J57" s="84">
        <v>11.1</v>
      </c>
    </row>
    <row r="58" s="3" customFormat="true" ht="40.5" spans="1:10">
      <c r="A58" s="80">
        <v>38</v>
      </c>
      <c r="B58" s="81" t="s">
        <v>168</v>
      </c>
      <c r="C58" s="79" t="s">
        <v>169</v>
      </c>
      <c r="D58" s="79" t="s">
        <v>170</v>
      </c>
      <c r="E58" s="80" t="s">
        <v>34</v>
      </c>
      <c r="F58" s="79"/>
      <c r="G58" s="84">
        <v>8</v>
      </c>
      <c r="H58" s="84">
        <v>7.2</v>
      </c>
      <c r="I58" s="84">
        <v>6.4</v>
      </c>
      <c r="J58" s="84">
        <v>6.4</v>
      </c>
    </row>
    <row r="59" s="3" customFormat="true" ht="27" spans="1:10">
      <c r="A59" s="80"/>
      <c r="B59" s="81" t="s">
        <v>171</v>
      </c>
      <c r="C59" s="79" t="s">
        <v>172</v>
      </c>
      <c r="D59" s="79"/>
      <c r="E59" s="80" t="s">
        <v>34</v>
      </c>
      <c r="F59" s="79"/>
      <c r="G59" s="84">
        <v>1.6</v>
      </c>
      <c r="H59" s="84">
        <v>1.4</v>
      </c>
      <c r="I59" s="84">
        <v>1.3</v>
      </c>
      <c r="J59" s="84">
        <v>1.3</v>
      </c>
    </row>
    <row r="60" s="3" customFormat="true" ht="27" spans="1:10">
      <c r="A60" s="80"/>
      <c r="B60" s="81" t="s">
        <v>173</v>
      </c>
      <c r="C60" s="79" t="s">
        <v>174</v>
      </c>
      <c r="D60" s="79"/>
      <c r="E60" s="80" t="s">
        <v>34</v>
      </c>
      <c r="F60" s="79"/>
      <c r="G60" s="84">
        <v>5.9</v>
      </c>
      <c r="H60" s="84">
        <v>5.3</v>
      </c>
      <c r="I60" s="84">
        <v>4.7</v>
      </c>
      <c r="J60" s="84">
        <v>4.7</v>
      </c>
    </row>
    <row r="61" s="3" customFormat="true" ht="27" spans="1:10">
      <c r="A61" s="80">
        <v>39</v>
      </c>
      <c r="B61" s="81" t="s">
        <v>175</v>
      </c>
      <c r="C61" s="79" t="s">
        <v>176</v>
      </c>
      <c r="D61" s="79" t="s">
        <v>177</v>
      </c>
      <c r="E61" s="80" t="s">
        <v>34</v>
      </c>
      <c r="F61" s="79"/>
      <c r="G61" s="84">
        <v>13.3</v>
      </c>
      <c r="H61" s="84">
        <v>12</v>
      </c>
      <c r="I61" s="84">
        <v>10.6</v>
      </c>
      <c r="J61" s="84">
        <v>10.6</v>
      </c>
    </row>
    <row r="62" s="3" customFormat="true" ht="27" spans="1:10">
      <c r="A62" s="80"/>
      <c r="B62" s="81" t="s">
        <v>178</v>
      </c>
      <c r="C62" s="79" t="s">
        <v>179</v>
      </c>
      <c r="D62" s="79"/>
      <c r="E62" s="80" t="s">
        <v>34</v>
      </c>
      <c r="F62" s="79"/>
      <c r="G62" s="84">
        <v>2.6</v>
      </c>
      <c r="H62" s="84">
        <v>2.4</v>
      </c>
      <c r="I62" s="84">
        <v>2.1</v>
      </c>
      <c r="J62" s="84">
        <v>2.1</v>
      </c>
    </row>
    <row r="63" s="3" customFormat="true" ht="40.5" spans="1:10">
      <c r="A63" s="80">
        <v>40</v>
      </c>
      <c r="B63" s="81" t="s">
        <v>180</v>
      </c>
      <c r="C63" s="79" t="s">
        <v>181</v>
      </c>
      <c r="D63" s="79" t="s">
        <v>182</v>
      </c>
      <c r="E63" s="80" t="s">
        <v>164</v>
      </c>
      <c r="F63" s="79"/>
      <c r="G63" s="84">
        <v>21.3</v>
      </c>
      <c r="H63" s="84">
        <v>19.2</v>
      </c>
      <c r="I63" s="84">
        <v>17</v>
      </c>
      <c r="J63" s="84">
        <v>17</v>
      </c>
    </row>
    <row r="64" s="3" customFormat="true" ht="27" spans="1:10">
      <c r="A64" s="80"/>
      <c r="B64" s="81" t="s">
        <v>183</v>
      </c>
      <c r="C64" s="79" t="s">
        <v>184</v>
      </c>
      <c r="D64" s="79"/>
      <c r="E64" s="80" t="s">
        <v>164</v>
      </c>
      <c r="F64" s="79"/>
      <c r="G64" s="84">
        <v>4.2</v>
      </c>
      <c r="H64" s="84">
        <v>3.8</v>
      </c>
      <c r="I64" s="84">
        <v>3.4</v>
      </c>
      <c r="J64" s="84">
        <v>3.4</v>
      </c>
    </row>
    <row r="65" s="3" customFormat="true" ht="27" spans="1:10">
      <c r="A65" s="80"/>
      <c r="B65" s="81" t="s">
        <v>185</v>
      </c>
      <c r="C65" s="79" t="s">
        <v>186</v>
      </c>
      <c r="D65" s="79"/>
      <c r="E65" s="80" t="s">
        <v>164</v>
      </c>
      <c r="F65" s="79"/>
      <c r="G65" s="84">
        <v>21.3</v>
      </c>
      <c r="H65" s="84">
        <v>19.2</v>
      </c>
      <c r="I65" s="84">
        <v>17</v>
      </c>
      <c r="J65" s="84">
        <v>17</v>
      </c>
    </row>
    <row r="66" s="3" customFormat="true" ht="27" spans="1:10">
      <c r="A66" s="80">
        <v>41</v>
      </c>
      <c r="B66" s="81" t="s">
        <v>187</v>
      </c>
      <c r="C66" s="79" t="s">
        <v>188</v>
      </c>
      <c r="D66" s="79" t="s">
        <v>189</v>
      </c>
      <c r="E66" s="80" t="s">
        <v>34</v>
      </c>
      <c r="F66" s="79"/>
      <c r="G66" s="84">
        <v>23.7</v>
      </c>
      <c r="H66" s="84">
        <v>21.3</v>
      </c>
      <c r="I66" s="84">
        <v>19</v>
      </c>
      <c r="J66" s="84">
        <v>19</v>
      </c>
    </row>
    <row r="67" s="3" customFormat="true" ht="54" spans="1:10">
      <c r="A67" s="80">
        <v>42</v>
      </c>
      <c r="B67" s="81" t="s">
        <v>190</v>
      </c>
      <c r="C67" s="79" t="s">
        <v>191</v>
      </c>
      <c r="D67" s="79" t="s">
        <v>192</v>
      </c>
      <c r="E67" s="80" t="s">
        <v>34</v>
      </c>
      <c r="F67" s="79" t="s">
        <v>193</v>
      </c>
      <c r="G67" s="84">
        <v>621</v>
      </c>
      <c r="H67" s="84">
        <v>559</v>
      </c>
      <c r="I67" s="84">
        <v>497</v>
      </c>
      <c r="J67" s="84">
        <v>497</v>
      </c>
    </row>
    <row r="68" s="3" customFormat="true" ht="27" spans="1:10">
      <c r="A68" s="80"/>
      <c r="B68" s="81" t="s">
        <v>194</v>
      </c>
      <c r="C68" s="79" t="s">
        <v>195</v>
      </c>
      <c r="D68" s="79"/>
      <c r="E68" s="80" t="s">
        <v>34</v>
      </c>
      <c r="F68" s="79"/>
      <c r="G68" s="84">
        <v>124</v>
      </c>
      <c r="H68" s="84">
        <v>112</v>
      </c>
      <c r="I68" s="84">
        <v>99.4</v>
      </c>
      <c r="J68" s="84">
        <v>99.4</v>
      </c>
    </row>
    <row r="69" s="3" customFormat="true" ht="40.5" spans="1:10">
      <c r="A69" s="80">
        <v>43</v>
      </c>
      <c r="B69" s="81" t="s">
        <v>196</v>
      </c>
      <c r="C69" s="79" t="s">
        <v>197</v>
      </c>
      <c r="D69" s="79" t="s">
        <v>198</v>
      </c>
      <c r="E69" s="80" t="s">
        <v>34</v>
      </c>
      <c r="F69" s="79"/>
      <c r="G69" s="84">
        <v>540</v>
      </c>
      <c r="H69" s="84">
        <v>486</v>
      </c>
      <c r="I69" s="84">
        <v>432</v>
      </c>
      <c r="J69" s="84">
        <v>432</v>
      </c>
    </row>
    <row r="70" s="3" customFormat="true" ht="40.5" spans="1:10">
      <c r="A70" s="80">
        <v>44</v>
      </c>
      <c r="B70" s="81" t="s">
        <v>199</v>
      </c>
      <c r="C70" s="79" t="s">
        <v>200</v>
      </c>
      <c r="D70" s="79" t="s">
        <v>201</v>
      </c>
      <c r="E70" s="80" t="s">
        <v>15</v>
      </c>
      <c r="F70" s="79" t="s">
        <v>202</v>
      </c>
      <c r="G70" s="84">
        <v>23</v>
      </c>
      <c r="H70" s="84">
        <v>20.7</v>
      </c>
      <c r="I70" s="84">
        <v>18.4</v>
      </c>
      <c r="J70" s="84">
        <v>18.4</v>
      </c>
    </row>
    <row r="71" s="3" customFormat="true" ht="27" spans="1:10">
      <c r="A71" s="80">
        <v>45</v>
      </c>
      <c r="B71" s="81" t="s">
        <v>204</v>
      </c>
      <c r="C71" s="79" t="s">
        <v>205</v>
      </c>
      <c r="D71" s="79" t="s">
        <v>206</v>
      </c>
      <c r="E71" s="80" t="s">
        <v>34</v>
      </c>
      <c r="F71" s="79"/>
      <c r="G71" s="84">
        <v>70</v>
      </c>
      <c r="H71" s="84">
        <v>63</v>
      </c>
      <c r="I71" s="84">
        <v>56</v>
      </c>
      <c r="J71" s="84">
        <v>56</v>
      </c>
    </row>
    <row r="72" s="3" customFormat="true" ht="27" spans="1:10">
      <c r="A72" s="80">
        <v>46</v>
      </c>
      <c r="B72" s="81" t="s">
        <v>207</v>
      </c>
      <c r="C72" s="79" t="s">
        <v>208</v>
      </c>
      <c r="D72" s="79" t="s">
        <v>209</v>
      </c>
      <c r="E72" s="80" t="s">
        <v>34</v>
      </c>
      <c r="F72" s="79"/>
      <c r="G72" s="84">
        <v>536</v>
      </c>
      <c r="H72" s="84">
        <v>482</v>
      </c>
      <c r="I72" s="84">
        <v>429</v>
      </c>
      <c r="J72" s="84">
        <v>429</v>
      </c>
    </row>
    <row r="73" s="3" customFormat="true" ht="27" spans="1:10">
      <c r="A73" s="80"/>
      <c r="B73" s="81" t="s">
        <v>210</v>
      </c>
      <c r="C73" s="79" t="s">
        <v>3921</v>
      </c>
      <c r="D73" s="79"/>
      <c r="E73" s="80" t="s">
        <v>34</v>
      </c>
      <c r="F73" s="79"/>
      <c r="G73" s="84">
        <v>107</v>
      </c>
      <c r="H73" s="84">
        <v>96.4</v>
      </c>
      <c r="I73" s="84">
        <v>85.8</v>
      </c>
      <c r="J73" s="84">
        <v>85.8</v>
      </c>
    </row>
    <row r="74" s="3" customFormat="true" ht="27" spans="1:10">
      <c r="A74" s="80">
        <v>47</v>
      </c>
      <c r="B74" s="81" t="s">
        <v>212</v>
      </c>
      <c r="C74" s="79" t="s">
        <v>213</v>
      </c>
      <c r="D74" s="79" t="s">
        <v>214</v>
      </c>
      <c r="E74" s="80" t="s">
        <v>34</v>
      </c>
      <c r="F74" s="79"/>
      <c r="G74" s="84">
        <v>322</v>
      </c>
      <c r="H74" s="84">
        <v>290</v>
      </c>
      <c r="I74" s="84">
        <v>258</v>
      </c>
      <c r="J74" s="84">
        <v>258</v>
      </c>
    </row>
    <row r="75" s="3" customFormat="true" ht="27" spans="1:10">
      <c r="A75" s="80">
        <v>48</v>
      </c>
      <c r="B75" s="81" t="s">
        <v>215</v>
      </c>
      <c r="C75" s="79" t="s">
        <v>216</v>
      </c>
      <c r="D75" s="79" t="s">
        <v>217</v>
      </c>
      <c r="E75" s="80" t="s">
        <v>34</v>
      </c>
      <c r="F75" s="79"/>
      <c r="G75" s="84">
        <v>720</v>
      </c>
      <c r="H75" s="84">
        <v>648</v>
      </c>
      <c r="I75" s="84">
        <v>576</v>
      </c>
      <c r="J75" s="84">
        <v>576</v>
      </c>
    </row>
    <row r="76" s="3" customFormat="true" ht="27" spans="1:10">
      <c r="A76" s="80">
        <v>49</v>
      </c>
      <c r="B76" s="81" t="s">
        <v>218</v>
      </c>
      <c r="C76" s="79" t="s">
        <v>219</v>
      </c>
      <c r="D76" s="79" t="s">
        <v>220</v>
      </c>
      <c r="E76" s="80" t="s">
        <v>34</v>
      </c>
      <c r="F76" s="79"/>
      <c r="G76" s="84">
        <v>237</v>
      </c>
      <c r="H76" s="84">
        <v>213</v>
      </c>
      <c r="I76" s="84">
        <v>190</v>
      </c>
      <c r="J76" s="84">
        <v>190</v>
      </c>
    </row>
    <row r="77" s="3" customFormat="true" ht="27" spans="1:10">
      <c r="A77" s="80"/>
      <c r="B77" s="81" t="s">
        <v>222</v>
      </c>
      <c r="C77" s="79" t="s">
        <v>223</v>
      </c>
      <c r="D77" s="79"/>
      <c r="E77" s="80" t="s">
        <v>34</v>
      </c>
      <c r="F77" s="79"/>
      <c r="G77" s="84">
        <v>47</v>
      </c>
      <c r="H77" s="84">
        <v>42.6</v>
      </c>
      <c r="I77" s="84">
        <v>38</v>
      </c>
      <c r="J77" s="84">
        <v>38</v>
      </c>
    </row>
    <row r="78" s="3" customFormat="true" ht="54" spans="1:10">
      <c r="A78" s="80">
        <v>50</v>
      </c>
      <c r="B78" s="81" t="s">
        <v>224</v>
      </c>
      <c r="C78" s="79" t="s">
        <v>225</v>
      </c>
      <c r="D78" s="79" t="s">
        <v>226</v>
      </c>
      <c r="E78" s="80" t="s">
        <v>34</v>
      </c>
      <c r="F78" s="79"/>
      <c r="G78" s="84">
        <v>1872</v>
      </c>
      <c r="H78" s="84">
        <v>1497</v>
      </c>
      <c r="I78" s="84">
        <v>1123</v>
      </c>
      <c r="J78" s="84">
        <v>1123</v>
      </c>
    </row>
    <row r="79" s="3" customFormat="true" ht="27" spans="1:10">
      <c r="A79" s="80"/>
      <c r="B79" s="81" t="s">
        <v>227</v>
      </c>
      <c r="C79" s="79" t="s">
        <v>228</v>
      </c>
      <c r="D79" s="79"/>
      <c r="E79" s="80" t="s">
        <v>34</v>
      </c>
      <c r="F79" s="79"/>
      <c r="G79" s="84">
        <v>374</v>
      </c>
      <c r="H79" s="84">
        <v>299</v>
      </c>
      <c r="I79" s="84">
        <v>225</v>
      </c>
      <c r="J79" s="84">
        <v>225</v>
      </c>
    </row>
    <row r="80" s="3" customFormat="true" ht="40.5" spans="1:10">
      <c r="A80" s="80">
        <v>51</v>
      </c>
      <c r="B80" s="81" t="s">
        <v>229</v>
      </c>
      <c r="C80" s="79" t="s">
        <v>230</v>
      </c>
      <c r="D80" s="79" t="s">
        <v>231</v>
      </c>
      <c r="E80" s="80" t="s">
        <v>34</v>
      </c>
      <c r="F80" s="79"/>
      <c r="G80" s="84">
        <v>1300</v>
      </c>
      <c r="H80" s="84">
        <v>1040</v>
      </c>
      <c r="I80" s="84">
        <v>780</v>
      </c>
      <c r="J80" s="84">
        <v>780</v>
      </c>
    </row>
    <row r="81" s="3" customFormat="true" ht="27" spans="1:10">
      <c r="A81" s="80"/>
      <c r="B81" s="81" t="s">
        <v>232</v>
      </c>
      <c r="C81" s="79" t="s">
        <v>233</v>
      </c>
      <c r="D81" s="79"/>
      <c r="E81" s="80" t="s">
        <v>34</v>
      </c>
      <c r="F81" s="79"/>
      <c r="G81" s="84">
        <f>G80*0.2</f>
        <v>260</v>
      </c>
      <c r="H81" s="84">
        <f>H80*0.2</f>
        <v>208</v>
      </c>
      <c r="I81" s="84">
        <f>I80*0.2</f>
        <v>156</v>
      </c>
      <c r="J81" s="84">
        <f>J80*0.2</f>
        <v>156</v>
      </c>
    </row>
    <row r="82" s="3" customFormat="true" ht="40.5" spans="1:10">
      <c r="A82" s="80">
        <v>52</v>
      </c>
      <c r="B82" s="81" t="s">
        <v>235</v>
      </c>
      <c r="C82" s="79" t="s">
        <v>236</v>
      </c>
      <c r="D82" s="79" t="s">
        <v>237</v>
      </c>
      <c r="E82" s="80" t="s">
        <v>34</v>
      </c>
      <c r="F82" s="79"/>
      <c r="G82" s="84">
        <v>786</v>
      </c>
      <c r="H82" s="84">
        <v>629</v>
      </c>
      <c r="I82" s="84">
        <v>472</v>
      </c>
      <c r="J82" s="84">
        <v>472</v>
      </c>
    </row>
    <row r="83" s="3" customFormat="true" ht="27" spans="1:10">
      <c r="A83" s="80"/>
      <c r="B83" s="81" t="s">
        <v>238</v>
      </c>
      <c r="C83" s="79" t="s">
        <v>239</v>
      </c>
      <c r="D83" s="79"/>
      <c r="E83" s="80" t="s">
        <v>34</v>
      </c>
      <c r="F83" s="79"/>
      <c r="G83" s="84">
        <v>157</v>
      </c>
      <c r="H83" s="84">
        <v>126</v>
      </c>
      <c r="I83" s="84">
        <v>94.4</v>
      </c>
      <c r="J83" s="84">
        <v>94.4</v>
      </c>
    </row>
    <row r="84" s="3" customFormat="true" ht="54" customHeight="true" spans="1:10">
      <c r="A84" s="80">
        <v>53</v>
      </c>
      <c r="B84" s="81" t="s">
        <v>240</v>
      </c>
      <c r="C84" s="79" t="s">
        <v>241</v>
      </c>
      <c r="D84" s="79" t="s">
        <v>242</v>
      </c>
      <c r="E84" s="80" t="s">
        <v>34</v>
      </c>
      <c r="F84" s="79" t="s">
        <v>243</v>
      </c>
      <c r="G84" s="84">
        <v>1935</v>
      </c>
      <c r="H84" s="84">
        <v>1548</v>
      </c>
      <c r="I84" s="84">
        <v>1161</v>
      </c>
      <c r="J84" s="84">
        <v>1161</v>
      </c>
    </row>
    <row r="85" s="3" customFormat="true" ht="27" spans="1:10">
      <c r="A85" s="80"/>
      <c r="B85" s="81" t="s">
        <v>244</v>
      </c>
      <c r="C85" s="79" t="s">
        <v>245</v>
      </c>
      <c r="D85" s="79"/>
      <c r="E85" s="80" t="s">
        <v>34</v>
      </c>
      <c r="F85" s="79"/>
      <c r="G85" s="84">
        <v>387</v>
      </c>
      <c r="H85" s="84">
        <v>310</v>
      </c>
      <c r="I85" s="84">
        <v>232</v>
      </c>
      <c r="J85" s="84">
        <v>232</v>
      </c>
    </row>
    <row r="86" s="3" customFormat="true" ht="51" customHeight="true" spans="1:10">
      <c r="A86" s="80">
        <v>54</v>
      </c>
      <c r="B86" s="81" t="s">
        <v>246</v>
      </c>
      <c r="C86" s="79" t="s">
        <v>247</v>
      </c>
      <c r="D86" s="79" t="s">
        <v>248</v>
      </c>
      <c r="E86" s="80" t="s">
        <v>34</v>
      </c>
      <c r="F86" s="79"/>
      <c r="G86" s="84">
        <v>900</v>
      </c>
      <c r="H86" s="84">
        <v>720</v>
      </c>
      <c r="I86" s="84">
        <v>540</v>
      </c>
      <c r="J86" s="84">
        <v>540</v>
      </c>
    </row>
    <row r="87" s="3" customFormat="true" ht="27" spans="1:10">
      <c r="A87" s="80"/>
      <c r="B87" s="81" t="s">
        <v>249</v>
      </c>
      <c r="C87" s="79" t="s">
        <v>250</v>
      </c>
      <c r="D87" s="79"/>
      <c r="E87" s="80" t="s">
        <v>34</v>
      </c>
      <c r="F87" s="79"/>
      <c r="G87" s="84">
        <v>180</v>
      </c>
      <c r="H87" s="84">
        <v>144</v>
      </c>
      <c r="I87" s="84">
        <v>108</v>
      </c>
      <c r="J87" s="84">
        <v>108</v>
      </c>
    </row>
    <row r="88" s="3" customFormat="true" ht="51" customHeight="true" spans="1:10">
      <c r="A88" s="80">
        <v>55</v>
      </c>
      <c r="B88" s="81" t="s">
        <v>251</v>
      </c>
      <c r="C88" s="79" t="s">
        <v>252</v>
      </c>
      <c r="D88" s="79" t="s">
        <v>253</v>
      </c>
      <c r="E88" s="80" t="s">
        <v>34</v>
      </c>
      <c r="F88" s="79"/>
      <c r="G88" s="84">
        <v>2178</v>
      </c>
      <c r="H88" s="84">
        <v>1742</v>
      </c>
      <c r="I88" s="84">
        <v>1306</v>
      </c>
      <c r="J88" s="84">
        <v>1306</v>
      </c>
    </row>
    <row r="89" s="3" customFormat="true" ht="27" spans="1:10">
      <c r="A89" s="80"/>
      <c r="B89" s="81" t="s">
        <v>254</v>
      </c>
      <c r="C89" s="79" t="s">
        <v>255</v>
      </c>
      <c r="D89" s="79"/>
      <c r="E89" s="80" t="s">
        <v>34</v>
      </c>
      <c r="F89" s="79"/>
      <c r="G89" s="84">
        <v>435</v>
      </c>
      <c r="H89" s="84">
        <v>348</v>
      </c>
      <c r="I89" s="84">
        <v>261</v>
      </c>
      <c r="J89" s="84">
        <v>261</v>
      </c>
    </row>
    <row r="90" s="3" customFormat="true" ht="40.5" spans="1:10">
      <c r="A90" s="80">
        <v>56</v>
      </c>
      <c r="B90" s="81" t="s">
        <v>256</v>
      </c>
      <c r="C90" s="79" t="s">
        <v>257</v>
      </c>
      <c r="D90" s="79" t="s">
        <v>258</v>
      </c>
      <c r="E90" s="80" t="s">
        <v>34</v>
      </c>
      <c r="F90" s="79"/>
      <c r="G90" s="84">
        <v>2300</v>
      </c>
      <c r="H90" s="84">
        <v>1840</v>
      </c>
      <c r="I90" s="84">
        <v>1380</v>
      </c>
      <c r="J90" s="84">
        <v>1380</v>
      </c>
    </row>
    <row r="91" s="3" customFormat="true" ht="27" spans="1:10">
      <c r="A91" s="80"/>
      <c r="B91" s="81" t="s">
        <v>259</v>
      </c>
      <c r="C91" s="79" t="s">
        <v>260</v>
      </c>
      <c r="D91" s="79"/>
      <c r="E91" s="80" t="s">
        <v>34</v>
      </c>
      <c r="F91" s="79"/>
      <c r="G91" s="84">
        <v>460</v>
      </c>
      <c r="H91" s="84">
        <v>368</v>
      </c>
      <c r="I91" s="84">
        <v>276</v>
      </c>
      <c r="J91" s="84">
        <v>276</v>
      </c>
    </row>
    <row r="92" s="3" customFormat="true" ht="40.5" spans="1:10">
      <c r="A92" s="80">
        <v>57</v>
      </c>
      <c r="B92" s="81" t="s">
        <v>261</v>
      </c>
      <c r="C92" s="79" t="s">
        <v>262</v>
      </c>
      <c r="D92" s="79" t="s">
        <v>263</v>
      </c>
      <c r="E92" s="80" t="s">
        <v>34</v>
      </c>
      <c r="F92" s="79" t="s">
        <v>264</v>
      </c>
      <c r="G92" s="84">
        <v>800</v>
      </c>
      <c r="H92" s="84">
        <v>640</v>
      </c>
      <c r="I92" s="84">
        <v>240</v>
      </c>
      <c r="J92" s="84">
        <v>240</v>
      </c>
    </row>
    <row r="93" s="3" customFormat="true" ht="27" spans="1:10">
      <c r="A93" s="80"/>
      <c r="B93" s="81" t="s">
        <v>265</v>
      </c>
      <c r="C93" s="79" t="s">
        <v>266</v>
      </c>
      <c r="D93" s="79"/>
      <c r="E93" s="80" t="s">
        <v>34</v>
      </c>
      <c r="F93" s="79"/>
      <c r="G93" s="84">
        <v>160</v>
      </c>
      <c r="H93" s="84">
        <v>128</v>
      </c>
      <c r="I93" s="84">
        <v>48</v>
      </c>
      <c r="J93" s="84">
        <v>48</v>
      </c>
    </row>
    <row r="94" s="3" customFormat="true" ht="40" customHeight="true" spans="1:10">
      <c r="A94" s="80">
        <v>58</v>
      </c>
      <c r="B94" s="81" t="s">
        <v>267</v>
      </c>
      <c r="C94" s="79" t="s">
        <v>268</v>
      </c>
      <c r="D94" s="79" t="s">
        <v>269</v>
      </c>
      <c r="E94" s="80" t="s">
        <v>34</v>
      </c>
      <c r="F94" s="79"/>
      <c r="G94" s="64">
        <v>2300</v>
      </c>
      <c r="H94" s="84">
        <v>1840</v>
      </c>
      <c r="I94" s="84">
        <v>1380</v>
      </c>
      <c r="J94" s="84">
        <v>1380</v>
      </c>
    </row>
    <row r="95" s="3" customFormat="true" ht="27" spans="1:10">
      <c r="A95" s="80"/>
      <c r="B95" s="81" t="s">
        <v>270</v>
      </c>
      <c r="C95" s="79" t="s">
        <v>271</v>
      </c>
      <c r="D95" s="79"/>
      <c r="E95" s="80" t="s">
        <v>34</v>
      </c>
      <c r="F95" s="79"/>
      <c r="G95" s="64">
        <v>460</v>
      </c>
      <c r="H95" s="84">
        <v>368</v>
      </c>
      <c r="I95" s="84">
        <v>276</v>
      </c>
      <c r="J95" s="84">
        <v>276</v>
      </c>
    </row>
    <row r="96" s="3" customFormat="true" ht="54" customHeight="true" spans="1:10">
      <c r="A96" s="80">
        <v>59</v>
      </c>
      <c r="B96" s="81" t="s">
        <v>272</v>
      </c>
      <c r="C96" s="79" t="s">
        <v>273</v>
      </c>
      <c r="D96" s="79" t="s">
        <v>274</v>
      </c>
      <c r="E96" s="80" t="s">
        <v>34</v>
      </c>
      <c r="F96" s="79"/>
      <c r="G96" s="84">
        <v>1072</v>
      </c>
      <c r="H96" s="84">
        <v>858</v>
      </c>
      <c r="I96" s="84">
        <v>643</v>
      </c>
      <c r="J96" s="84">
        <v>643</v>
      </c>
    </row>
    <row r="97" s="3" customFormat="true" ht="27" spans="1:10">
      <c r="A97" s="80"/>
      <c r="B97" s="81" t="s">
        <v>275</v>
      </c>
      <c r="C97" s="79" t="s">
        <v>276</v>
      </c>
      <c r="D97" s="79"/>
      <c r="E97" s="80" t="s">
        <v>34</v>
      </c>
      <c r="F97" s="79"/>
      <c r="G97" s="84">
        <v>214</v>
      </c>
      <c r="H97" s="84">
        <v>172</v>
      </c>
      <c r="I97" s="84">
        <v>129</v>
      </c>
      <c r="J97" s="84">
        <v>129</v>
      </c>
    </row>
    <row r="98" s="3" customFormat="true" ht="54" spans="1:10">
      <c r="A98" s="80">
        <v>60</v>
      </c>
      <c r="B98" s="81" t="s">
        <v>277</v>
      </c>
      <c r="C98" s="79" t="s">
        <v>278</v>
      </c>
      <c r="D98" s="79" t="s">
        <v>279</v>
      </c>
      <c r="E98" s="80" t="s">
        <v>34</v>
      </c>
      <c r="F98" s="79" t="s">
        <v>280</v>
      </c>
      <c r="G98" s="84">
        <v>1390</v>
      </c>
      <c r="H98" s="84">
        <v>1112</v>
      </c>
      <c r="I98" s="84">
        <v>834</v>
      </c>
      <c r="J98" s="84">
        <v>834</v>
      </c>
    </row>
    <row r="99" s="3" customFormat="true" ht="27" spans="1:10">
      <c r="A99" s="80"/>
      <c r="B99" s="81" t="s">
        <v>281</v>
      </c>
      <c r="C99" s="79" t="s">
        <v>282</v>
      </c>
      <c r="D99" s="79"/>
      <c r="E99" s="80" t="s">
        <v>34</v>
      </c>
      <c r="F99" s="79"/>
      <c r="G99" s="84">
        <v>278</v>
      </c>
      <c r="H99" s="84">
        <v>222</v>
      </c>
      <c r="I99" s="84">
        <v>167</v>
      </c>
      <c r="J99" s="84">
        <v>167</v>
      </c>
    </row>
    <row r="100" s="3" customFormat="true" ht="40.5" spans="1:10">
      <c r="A100" s="80">
        <v>61</v>
      </c>
      <c r="B100" s="81" t="s">
        <v>283</v>
      </c>
      <c r="C100" s="79" t="s">
        <v>284</v>
      </c>
      <c r="D100" s="79" t="s">
        <v>285</v>
      </c>
      <c r="E100" s="80" t="s">
        <v>34</v>
      </c>
      <c r="F100" s="85"/>
      <c r="G100" s="84">
        <v>1000</v>
      </c>
      <c r="H100" s="84">
        <v>800</v>
      </c>
      <c r="I100" s="84">
        <v>600</v>
      </c>
      <c r="J100" s="84">
        <v>600</v>
      </c>
    </row>
    <row r="101" s="3" customFormat="true" ht="27" spans="1:10">
      <c r="A101" s="80"/>
      <c r="B101" s="81" t="s">
        <v>286</v>
      </c>
      <c r="C101" s="79" t="s">
        <v>287</v>
      </c>
      <c r="D101" s="79"/>
      <c r="E101" s="80" t="s">
        <v>34</v>
      </c>
      <c r="F101" s="85"/>
      <c r="G101" s="84">
        <v>200</v>
      </c>
      <c r="H101" s="84">
        <v>160</v>
      </c>
      <c r="I101" s="84">
        <v>120</v>
      </c>
      <c r="J101" s="84">
        <v>120</v>
      </c>
    </row>
    <row r="102" s="3" customFormat="true" ht="53" customHeight="true" spans="1:10">
      <c r="A102" s="80">
        <v>62</v>
      </c>
      <c r="B102" s="81" t="s">
        <v>288</v>
      </c>
      <c r="C102" s="79" t="s">
        <v>289</v>
      </c>
      <c r="D102" s="79" t="s">
        <v>290</v>
      </c>
      <c r="E102" s="80" t="s">
        <v>34</v>
      </c>
      <c r="F102" s="79"/>
      <c r="G102" s="84">
        <v>940</v>
      </c>
      <c r="H102" s="84">
        <v>752</v>
      </c>
      <c r="I102" s="84">
        <v>564</v>
      </c>
      <c r="J102" s="84">
        <v>564</v>
      </c>
    </row>
    <row r="103" s="3" customFormat="true" ht="27" spans="1:10">
      <c r="A103" s="80"/>
      <c r="B103" s="81" t="s">
        <v>291</v>
      </c>
      <c r="C103" s="79" t="s">
        <v>292</v>
      </c>
      <c r="D103" s="79"/>
      <c r="E103" s="80" t="s">
        <v>34</v>
      </c>
      <c r="F103" s="79"/>
      <c r="G103" s="84">
        <v>188</v>
      </c>
      <c r="H103" s="84">
        <v>150</v>
      </c>
      <c r="I103" s="84">
        <v>113</v>
      </c>
      <c r="J103" s="84">
        <v>113</v>
      </c>
    </row>
    <row r="104" s="3" customFormat="true" ht="52" customHeight="true" spans="1:10">
      <c r="A104" s="80">
        <v>63</v>
      </c>
      <c r="B104" s="81" t="s">
        <v>293</v>
      </c>
      <c r="C104" s="79" t="s">
        <v>294</v>
      </c>
      <c r="D104" s="79" t="s">
        <v>295</v>
      </c>
      <c r="E104" s="80" t="s">
        <v>34</v>
      </c>
      <c r="F104" s="79"/>
      <c r="G104" s="84">
        <v>2600</v>
      </c>
      <c r="H104" s="84">
        <v>2080</v>
      </c>
      <c r="I104" s="84">
        <v>1560</v>
      </c>
      <c r="J104" s="84">
        <v>1560</v>
      </c>
    </row>
    <row r="105" s="3" customFormat="true" ht="27" spans="1:10">
      <c r="A105" s="80"/>
      <c r="B105" s="81" t="s">
        <v>297</v>
      </c>
      <c r="C105" s="79" t="s">
        <v>298</v>
      </c>
      <c r="D105" s="79"/>
      <c r="E105" s="80" t="s">
        <v>34</v>
      </c>
      <c r="F105" s="79"/>
      <c r="G105" s="84">
        <v>520</v>
      </c>
      <c r="H105" s="84">
        <v>416</v>
      </c>
      <c r="I105" s="84">
        <v>312</v>
      </c>
      <c r="J105" s="84">
        <v>312</v>
      </c>
    </row>
    <row r="106" s="3" customFormat="true" ht="40.5" spans="1:10">
      <c r="A106" s="80">
        <v>64</v>
      </c>
      <c r="B106" s="81" t="s">
        <v>299</v>
      </c>
      <c r="C106" s="79" t="s">
        <v>300</v>
      </c>
      <c r="D106" s="79" t="s">
        <v>301</v>
      </c>
      <c r="E106" s="80" t="s">
        <v>34</v>
      </c>
      <c r="F106" s="79"/>
      <c r="G106" s="84">
        <v>720</v>
      </c>
      <c r="H106" s="84">
        <v>576</v>
      </c>
      <c r="I106" s="84">
        <v>432</v>
      </c>
      <c r="J106" s="84">
        <v>432</v>
      </c>
    </row>
    <row r="107" s="3" customFormat="true" ht="27" spans="1:10">
      <c r="A107" s="80"/>
      <c r="B107" s="81" t="s">
        <v>302</v>
      </c>
      <c r="C107" s="79" t="s">
        <v>303</v>
      </c>
      <c r="D107" s="79"/>
      <c r="E107" s="80" t="s">
        <v>34</v>
      </c>
      <c r="F107" s="79"/>
      <c r="G107" s="84">
        <v>144</v>
      </c>
      <c r="H107" s="84">
        <v>115</v>
      </c>
      <c r="I107" s="84">
        <v>86.4</v>
      </c>
      <c r="J107" s="84">
        <v>86.4</v>
      </c>
    </row>
    <row r="108" s="3" customFormat="true" ht="52" customHeight="true" spans="1:10">
      <c r="A108" s="80">
        <v>65</v>
      </c>
      <c r="B108" s="81" t="s">
        <v>304</v>
      </c>
      <c r="C108" s="79" t="s">
        <v>305</v>
      </c>
      <c r="D108" s="79" t="s">
        <v>306</v>
      </c>
      <c r="E108" s="80" t="s">
        <v>34</v>
      </c>
      <c r="F108" s="79"/>
      <c r="G108" s="84">
        <v>1300</v>
      </c>
      <c r="H108" s="84">
        <v>1040</v>
      </c>
      <c r="I108" s="84">
        <v>780</v>
      </c>
      <c r="J108" s="84">
        <v>780</v>
      </c>
    </row>
    <row r="109" s="3" customFormat="true" ht="27" spans="1:10">
      <c r="A109" s="80"/>
      <c r="B109" s="81" t="s">
        <v>307</v>
      </c>
      <c r="C109" s="79" t="s">
        <v>308</v>
      </c>
      <c r="D109" s="79"/>
      <c r="E109" s="80" t="s">
        <v>34</v>
      </c>
      <c r="F109" s="79"/>
      <c r="G109" s="84">
        <v>260</v>
      </c>
      <c r="H109" s="84">
        <v>208</v>
      </c>
      <c r="I109" s="84">
        <v>156</v>
      </c>
      <c r="J109" s="84">
        <v>156</v>
      </c>
    </row>
    <row r="110" s="3" customFormat="true" ht="40.5" spans="1:10">
      <c r="A110" s="80">
        <v>66</v>
      </c>
      <c r="B110" s="81" t="s">
        <v>309</v>
      </c>
      <c r="C110" s="79" t="s">
        <v>310</v>
      </c>
      <c r="D110" s="79" t="s">
        <v>311</v>
      </c>
      <c r="E110" s="80" t="s">
        <v>34</v>
      </c>
      <c r="F110" s="79"/>
      <c r="G110" s="84">
        <v>1120</v>
      </c>
      <c r="H110" s="84">
        <v>896</v>
      </c>
      <c r="I110" s="84">
        <v>672</v>
      </c>
      <c r="J110" s="84">
        <v>672</v>
      </c>
    </row>
    <row r="111" s="3" customFormat="true" ht="27" spans="1:10">
      <c r="A111" s="80"/>
      <c r="B111" s="81" t="s">
        <v>312</v>
      </c>
      <c r="C111" s="79" t="s">
        <v>313</v>
      </c>
      <c r="D111" s="79"/>
      <c r="E111" s="80" t="s">
        <v>34</v>
      </c>
      <c r="F111" s="79"/>
      <c r="G111" s="84">
        <v>224</v>
      </c>
      <c r="H111" s="84">
        <v>179</v>
      </c>
      <c r="I111" s="84">
        <v>134</v>
      </c>
      <c r="J111" s="84">
        <v>134</v>
      </c>
    </row>
    <row r="112" s="3" customFormat="true" ht="54" spans="1:10">
      <c r="A112" s="80">
        <v>67</v>
      </c>
      <c r="B112" s="81" t="s">
        <v>314</v>
      </c>
      <c r="C112" s="79" t="s">
        <v>315</v>
      </c>
      <c r="D112" s="79" t="s">
        <v>316</v>
      </c>
      <c r="E112" s="80" t="s">
        <v>34</v>
      </c>
      <c r="F112" s="79"/>
      <c r="G112" s="84">
        <v>1430</v>
      </c>
      <c r="H112" s="84">
        <v>1144</v>
      </c>
      <c r="I112" s="84">
        <v>858</v>
      </c>
      <c r="J112" s="84">
        <v>858</v>
      </c>
    </row>
    <row r="113" s="3" customFormat="true" ht="27" spans="1:10">
      <c r="A113" s="80"/>
      <c r="B113" s="81" t="s">
        <v>317</v>
      </c>
      <c r="C113" s="79" t="s">
        <v>318</v>
      </c>
      <c r="D113" s="79"/>
      <c r="E113" s="80" t="s">
        <v>34</v>
      </c>
      <c r="F113" s="79"/>
      <c r="G113" s="84">
        <v>286</v>
      </c>
      <c r="H113" s="84">
        <v>229</v>
      </c>
      <c r="I113" s="84">
        <v>172</v>
      </c>
      <c r="J113" s="84">
        <v>172</v>
      </c>
    </row>
    <row r="114" s="3" customFormat="true" ht="56" customHeight="true" spans="1:10">
      <c r="A114" s="80">
        <v>68</v>
      </c>
      <c r="B114" s="81" t="s">
        <v>319</v>
      </c>
      <c r="C114" s="79" t="s">
        <v>320</v>
      </c>
      <c r="D114" s="79" t="s">
        <v>321</v>
      </c>
      <c r="E114" s="80" t="s">
        <v>34</v>
      </c>
      <c r="F114" s="79" t="s">
        <v>322</v>
      </c>
      <c r="G114" s="84">
        <v>2700</v>
      </c>
      <c r="H114" s="84">
        <v>2160</v>
      </c>
      <c r="I114" s="84">
        <v>1620</v>
      </c>
      <c r="J114" s="84">
        <v>1620</v>
      </c>
    </row>
    <row r="115" s="3" customFormat="true" ht="27" spans="1:10">
      <c r="A115" s="80"/>
      <c r="B115" s="81" t="s">
        <v>323</v>
      </c>
      <c r="C115" s="79" t="s">
        <v>324</v>
      </c>
      <c r="D115" s="79"/>
      <c r="E115" s="80" t="s">
        <v>34</v>
      </c>
      <c r="F115" s="79"/>
      <c r="G115" s="84">
        <v>540</v>
      </c>
      <c r="H115" s="84">
        <v>432</v>
      </c>
      <c r="I115" s="84">
        <v>324</v>
      </c>
      <c r="J115" s="84">
        <v>324</v>
      </c>
    </row>
    <row r="116" s="3" customFormat="true" ht="94.5" spans="1:10">
      <c r="A116" s="80">
        <v>69</v>
      </c>
      <c r="B116" s="81" t="s">
        <v>325</v>
      </c>
      <c r="C116" s="79" t="s">
        <v>326</v>
      </c>
      <c r="D116" s="79" t="s">
        <v>327</v>
      </c>
      <c r="E116" s="80" t="s">
        <v>34</v>
      </c>
      <c r="F116" s="79" t="s">
        <v>328</v>
      </c>
      <c r="G116" s="84">
        <v>3700</v>
      </c>
      <c r="H116" s="84">
        <v>2960</v>
      </c>
      <c r="I116" s="84">
        <v>2220</v>
      </c>
      <c r="J116" s="84">
        <v>2220</v>
      </c>
    </row>
    <row r="117" s="3" customFormat="true" ht="27" spans="1:10">
      <c r="A117" s="80"/>
      <c r="B117" s="81" t="s">
        <v>330</v>
      </c>
      <c r="C117" s="79" t="s">
        <v>331</v>
      </c>
      <c r="D117" s="79"/>
      <c r="E117" s="80" t="s">
        <v>34</v>
      </c>
      <c r="F117" s="79"/>
      <c r="G117" s="84">
        <v>740</v>
      </c>
      <c r="H117" s="84">
        <v>592</v>
      </c>
      <c r="I117" s="84">
        <v>444</v>
      </c>
      <c r="J117" s="84">
        <v>444</v>
      </c>
    </row>
    <row r="118" s="3" customFormat="true" ht="54" spans="1:10">
      <c r="A118" s="80">
        <v>70</v>
      </c>
      <c r="B118" s="81" t="s">
        <v>332</v>
      </c>
      <c r="C118" s="79" t="s">
        <v>333</v>
      </c>
      <c r="D118" s="79" t="s">
        <v>334</v>
      </c>
      <c r="E118" s="80" t="s">
        <v>34</v>
      </c>
      <c r="F118" s="79"/>
      <c r="G118" s="84">
        <v>1312</v>
      </c>
      <c r="H118" s="84">
        <v>1049</v>
      </c>
      <c r="I118" s="84">
        <v>787</v>
      </c>
      <c r="J118" s="84">
        <v>787</v>
      </c>
    </row>
    <row r="119" s="3" customFormat="true" ht="27" spans="1:10">
      <c r="A119" s="80"/>
      <c r="B119" s="81" t="s">
        <v>335</v>
      </c>
      <c r="C119" s="79" t="s">
        <v>336</v>
      </c>
      <c r="D119" s="79"/>
      <c r="E119" s="80" t="s">
        <v>34</v>
      </c>
      <c r="F119" s="79"/>
      <c r="G119" s="84">
        <v>262</v>
      </c>
      <c r="H119" s="84">
        <v>210</v>
      </c>
      <c r="I119" s="84">
        <v>157</v>
      </c>
      <c r="J119" s="84">
        <v>157</v>
      </c>
    </row>
    <row r="120" s="3" customFormat="true" ht="58" customHeight="true" spans="1:10">
      <c r="A120" s="80">
        <v>71</v>
      </c>
      <c r="B120" s="81" t="s">
        <v>337</v>
      </c>
      <c r="C120" s="79" t="s">
        <v>338</v>
      </c>
      <c r="D120" s="79" t="s">
        <v>339</v>
      </c>
      <c r="E120" s="80" t="s">
        <v>34</v>
      </c>
      <c r="F120" s="79"/>
      <c r="G120" s="84">
        <v>1920</v>
      </c>
      <c r="H120" s="84">
        <v>1536</v>
      </c>
      <c r="I120" s="84">
        <v>1152</v>
      </c>
      <c r="J120" s="84">
        <v>1152</v>
      </c>
    </row>
    <row r="121" s="3" customFormat="true" ht="27" spans="1:10">
      <c r="A121" s="80"/>
      <c r="B121" s="81" t="s">
        <v>340</v>
      </c>
      <c r="C121" s="79" t="s">
        <v>341</v>
      </c>
      <c r="D121" s="79"/>
      <c r="E121" s="80" t="s">
        <v>34</v>
      </c>
      <c r="F121" s="79"/>
      <c r="G121" s="84">
        <v>384</v>
      </c>
      <c r="H121" s="84">
        <v>307</v>
      </c>
      <c r="I121" s="84">
        <v>230</v>
      </c>
      <c r="J121" s="84">
        <v>230</v>
      </c>
    </row>
    <row r="122" s="3" customFormat="true" ht="54" spans="1:10">
      <c r="A122" s="80">
        <v>72</v>
      </c>
      <c r="B122" s="81" t="s">
        <v>342</v>
      </c>
      <c r="C122" s="79" t="s">
        <v>343</v>
      </c>
      <c r="D122" s="79" t="s">
        <v>344</v>
      </c>
      <c r="E122" s="80" t="s">
        <v>34</v>
      </c>
      <c r="F122" s="79"/>
      <c r="G122" s="84">
        <v>360</v>
      </c>
      <c r="H122" s="84">
        <v>288</v>
      </c>
      <c r="I122" s="84">
        <v>216</v>
      </c>
      <c r="J122" s="84">
        <v>216</v>
      </c>
    </row>
    <row r="123" s="3" customFormat="true" ht="27" spans="1:10">
      <c r="A123" s="80"/>
      <c r="B123" s="81" t="s">
        <v>345</v>
      </c>
      <c r="C123" s="79" t="s">
        <v>346</v>
      </c>
      <c r="D123" s="79"/>
      <c r="E123" s="80" t="s">
        <v>34</v>
      </c>
      <c r="F123" s="79"/>
      <c r="G123" s="84">
        <v>72</v>
      </c>
      <c r="H123" s="84">
        <v>57.6</v>
      </c>
      <c r="I123" s="84">
        <v>43.2</v>
      </c>
      <c r="J123" s="84">
        <v>43.2</v>
      </c>
    </row>
    <row r="124" s="3" customFormat="true" ht="40.5" spans="1:10">
      <c r="A124" s="80"/>
      <c r="B124" s="81" t="s">
        <v>348</v>
      </c>
      <c r="C124" s="79" t="s">
        <v>349</v>
      </c>
      <c r="D124" s="79"/>
      <c r="E124" s="80" t="s">
        <v>34</v>
      </c>
      <c r="F124" s="79"/>
      <c r="G124" s="84">
        <v>108</v>
      </c>
      <c r="H124" s="84">
        <v>86.4</v>
      </c>
      <c r="I124" s="84">
        <v>64.8</v>
      </c>
      <c r="J124" s="84">
        <v>64.8</v>
      </c>
    </row>
    <row r="125" s="3" customFormat="true" ht="40.5" spans="1:10">
      <c r="A125" s="80">
        <v>73</v>
      </c>
      <c r="B125" s="106" t="s">
        <v>350</v>
      </c>
      <c r="C125" s="79" t="s">
        <v>351</v>
      </c>
      <c r="D125" s="79" t="s">
        <v>352</v>
      </c>
      <c r="E125" s="80" t="s">
        <v>34</v>
      </c>
      <c r="F125" s="79"/>
      <c r="G125" s="84">
        <v>1998</v>
      </c>
      <c r="H125" s="84">
        <v>1598</v>
      </c>
      <c r="I125" s="84">
        <v>1198</v>
      </c>
      <c r="J125" s="84">
        <v>1198</v>
      </c>
    </row>
    <row r="126" s="3" customFormat="true" ht="27" spans="1:10">
      <c r="A126" s="80"/>
      <c r="B126" s="81" t="s">
        <v>353</v>
      </c>
      <c r="C126" s="79" t="s">
        <v>354</v>
      </c>
      <c r="D126" s="79"/>
      <c r="E126" s="80" t="s">
        <v>34</v>
      </c>
      <c r="F126" s="79"/>
      <c r="G126" s="84">
        <v>399</v>
      </c>
      <c r="H126" s="84">
        <v>320</v>
      </c>
      <c r="I126" s="84">
        <v>240</v>
      </c>
      <c r="J126" s="84">
        <v>240</v>
      </c>
    </row>
    <row r="127" s="3" customFormat="true" ht="40.5" spans="1:10">
      <c r="A127" s="80">
        <v>74</v>
      </c>
      <c r="B127" s="81" t="s">
        <v>355</v>
      </c>
      <c r="C127" s="79" t="s">
        <v>356</v>
      </c>
      <c r="D127" s="79" t="s">
        <v>357</v>
      </c>
      <c r="E127" s="80" t="s">
        <v>34</v>
      </c>
      <c r="F127" s="79"/>
      <c r="G127" s="84">
        <v>700</v>
      </c>
      <c r="H127" s="84">
        <v>560</v>
      </c>
      <c r="I127" s="84">
        <v>420</v>
      </c>
      <c r="J127" s="84">
        <v>420</v>
      </c>
    </row>
    <row r="128" s="3" customFormat="true" ht="27" spans="1:10">
      <c r="A128" s="80"/>
      <c r="B128" s="81" t="s">
        <v>358</v>
      </c>
      <c r="C128" s="79" t="s">
        <v>359</v>
      </c>
      <c r="D128" s="79"/>
      <c r="E128" s="80" t="s">
        <v>34</v>
      </c>
      <c r="F128" s="79"/>
      <c r="G128" s="84">
        <v>140</v>
      </c>
      <c r="H128" s="84">
        <v>112</v>
      </c>
      <c r="I128" s="84">
        <v>84</v>
      </c>
      <c r="J128" s="84">
        <v>84</v>
      </c>
    </row>
    <row r="129" s="3" customFormat="true" ht="27" spans="1:10">
      <c r="A129" s="80"/>
      <c r="B129" s="81" t="s">
        <v>360</v>
      </c>
      <c r="C129" s="79" t="s">
        <v>361</v>
      </c>
      <c r="D129" s="79"/>
      <c r="E129" s="80" t="s">
        <v>34</v>
      </c>
      <c r="F129" s="79"/>
      <c r="G129" s="84">
        <v>700</v>
      </c>
      <c r="H129" s="84">
        <v>560</v>
      </c>
      <c r="I129" s="84">
        <v>420</v>
      </c>
      <c r="J129" s="84">
        <v>420</v>
      </c>
    </row>
    <row r="130" s="3" customFormat="true" ht="40.5" spans="1:10">
      <c r="A130" s="80">
        <v>75</v>
      </c>
      <c r="B130" s="81" t="s">
        <v>362</v>
      </c>
      <c r="C130" s="79" t="s">
        <v>363</v>
      </c>
      <c r="D130" s="79" t="s">
        <v>364</v>
      </c>
      <c r="E130" s="80" t="s">
        <v>34</v>
      </c>
      <c r="F130" s="79"/>
      <c r="G130" s="84">
        <v>2150</v>
      </c>
      <c r="H130" s="84">
        <v>1720</v>
      </c>
      <c r="I130" s="84">
        <v>1290</v>
      </c>
      <c r="J130" s="84">
        <v>1290</v>
      </c>
    </row>
    <row r="131" s="3" customFormat="true" ht="27" spans="1:10">
      <c r="A131" s="80"/>
      <c r="B131" s="81" t="s">
        <v>365</v>
      </c>
      <c r="C131" s="79" t="s">
        <v>366</v>
      </c>
      <c r="D131" s="79"/>
      <c r="E131" s="80" t="s">
        <v>34</v>
      </c>
      <c r="F131" s="79"/>
      <c r="G131" s="84">
        <v>430</v>
      </c>
      <c r="H131" s="84">
        <v>344</v>
      </c>
      <c r="I131" s="84">
        <v>258</v>
      </c>
      <c r="J131" s="84">
        <v>258</v>
      </c>
    </row>
    <row r="132" s="3" customFormat="true" ht="40.5" spans="1:10">
      <c r="A132" s="80">
        <v>76</v>
      </c>
      <c r="B132" s="81" t="s">
        <v>367</v>
      </c>
      <c r="C132" s="79" t="s">
        <v>368</v>
      </c>
      <c r="D132" s="79" t="s">
        <v>369</v>
      </c>
      <c r="E132" s="80" t="s">
        <v>34</v>
      </c>
      <c r="F132" s="79"/>
      <c r="G132" s="84">
        <v>962</v>
      </c>
      <c r="H132" s="84">
        <v>770</v>
      </c>
      <c r="I132" s="84">
        <v>577</v>
      </c>
      <c r="J132" s="84">
        <v>577</v>
      </c>
    </row>
    <row r="133" s="3" customFormat="true" ht="27" spans="1:10">
      <c r="A133" s="80"/>
      <c r="B133" s="81" t="s">
        <v>370</v>
      </c>
      <c r="C133" s="79" t="s">
        <v>371</v>
      </c>
      <c r="D133" s="79"/>
      <c r="E133" s="86" t="s">
        <v>34</v>
      </c>
      <c r="F133" s="79"/>
      <c r="G133" s="84">
        <v>192</v>
      </c>
      <c r="H133" s="84">
        <v>154</v>
      </c>
      <c r="I133" s="84">
        <v>115</v>
      </c>
      <c r="J133" s="84">
        <v>115</v>
      </c>
    </row>
    <row r="134" s="3" customFormat="true" ht="54" spans="1:10">
      <c r="A134" s="80">
        <v>77</v>
      </c>
      <c r="B134" s="81" t="s">
        <v>372</v>
      </c>
      <c r="C134" s="79" t="s">
        <v>373</v>
      </c>
      <c r="D134" s="79" t="s">
        <v>374</v>
      </c>
      <c r="E134" s="80" t="s">
        <v>34</v>
      </c>
      <c r="F134" s="79" t="s">
        <v>375</v>
      </c>
      <c r="G134" s="84">
        <v>2930</v>
      </c>
      <c r="H134" s="84">
        <v>2344</v>
      </c>
      <c r="I134" s="84">
        <v>1758</v>
      </c>
      <c r="J134" s="84">
        <v>1758</v>
      </c>
    </row>
    <row r="135" s="3" customFormat="true" ht="27" spans="1:10">
      <c r="A135" s="80"/>
      <c r="B135" s="81" t="s">
        <v>376</v>
      </c>
      <c r="C135" s="79" t="s">
        <v>377</v>
      </c>
      <c r="D135" s="79"/>
      <c r="E135" s="80" t="s">
        <v>34</v>
      </c>
      <c r="F135" s="79"/>
      <c r="G135" s="84">
        <v>586</v>
      </c>
      <c r="H135" s="84">
        <v>469</v>
      </c>
      <c r="I135" s="84">
        <v>352</v>
      </c>
      <c r="J135" s="84">
        <v>352</v>
      </c>
    </row>
    <row r="136" s="3" customFormat="true" ht="27" spans="1:10">
      <c r="A136" s="80"/>
      <c r="B136" s="81" t="s">
        <v>378</v>
      </c>
      <c r="C136" s="79" t="s">
        <v>379</v>
      </c>
      <c r="D136" s="79"/>
      <c r="E136" s="80" t="s">
        <v>34</v>
      </c>
      <c r="F136" s="79"/>
      <c r="G136" s="84">
        <v>2930</v>
      </c>
      <c r="H136" s="84">
        <v>2344</v>
      </c>
      <c r="I136" s="84">
        <v>1758</v>
      </c>
      <c r="J136" s="84">
        <v>1758</v>
      </c>
    </row>
    <row r="137" s="3" customFormat="true" ht="40.5" spans="1:10">
      <c r="A137" s="80">
        <v>78</v>
      </c>
      <c r="B137" s="81" t="s">
        <v>380</v>
      </c>
      <c r="C137" s="79" t="s">
        <v>381</v>
      </c>
      <c r="D137" s="79" t="s">
        <v>382</v>
      </c>
      <c r="E137" s="80" t="s">
        <v>34</v>
      </c>
      <c r="F137" s="79"/>
      <c r="G137" s="84">
        <v>1060</v>
      </c>
      <c r="H137" s="84">
        <v>848</v>
      </c>
      <c r="I137" s="84">
        <v>636</v>
      </c>
      <c r="J137" s="84">
        <v>636</v>
      </c>
    </row>
    <row r="138" s="3" customFormat="true" ht="27" spans="1:10">
      <c r="A138" s="80"/>
      <c r="B138" s="81" t="s">
        <v>383</v>
      </c>
      <c r="C138" s="79" t="s">
        <v>384</v>
      </c>
      <c r="D138" s="79"/>
      <c r="E138" s="80" t="s">
        <v>34</v>
      </c>
      <c r="F138" s="79"/>
      <c r="G138" s="84">
        <v>212</v>
      </c>
      <c r="H138" s="84">
        <v>170</v>
      </c>
      <c r="I138" s="84">
        <v>127</v>
      </c>
      <c r="J138" s="84">
        <v>127</v>
      </c>
    </row>
    <row r="139" s="3" customFormat="true" ht="40.5" spans="1:10">
      <c r="A139" s="80">
        <v>79</v>
      </c>
      <c r="B139" s="81" t="s">
        <v>385</v>
      </c>
      <c r="C139" s="79" t="s">
        <v>386</v>
      </c>
      <c r="D139" s="79" t="s">
        <v>387</v>
      </c>
      <c r="E139" s="80" t="s">
        <v>34</v>
      </c>
      <c r="F139" s="79"/>
      <c r="G139" s="84">
        <v>790</v>
      </c>
      <c r="H139" s="84">
        <v>632</v>
      </c>
      <c r="I139" s="84">
        <v>474</v>
      </c>
      <c r="J139" s="84">
        <v>474</v>
      </c>
    </row>
    <row r="140" s="3" customFormat="true" ht="27" spans="1:10">
      <c r="A140" s="80"/>
      <c r="B140" s="81" t="s">
        <v>388</v>
      </c>
      <c r="C140" s="79" t="s">
        <v>389</v>
      </c>
      <c r="D140" s="79"/>
      <c r="E140" s="80" t="s">
        <v>34</v>
      </c>
      <c r="F140" s="79"/>
      <c r="G140" s="84">
        <v>158</v>
      </c>
      <c r="H140" s="84">
        <v>126</v>
      </c>
      <c r="I140" s="84">
        <v>94.8</v>
      </c>
      <c r="J140" s="84">
        <v>94.8</v>
      </c>
    </row>
    <row r="141" s="3" customFormat="true" ht="40.5" spans="1:10">
      <c r="A141" s="80">
        <v>80</v>
      </c>
      <c r="B141" s="81" t="s">
        <v>390</v>
      </c>
      <c r="C141" s="79" t="s">
        <v>391</v>
      </c>
      <c r="D141" s="79" t="s">
        <v>392</v>
      </c>
      <c r="E141" s="80" t="s">
        <v>34</v>
      </c>
      <c r="F141" s="79"/>
      <c r="G141" s="84">
        <v>818</v>
      </c>
      <c r="H141" s="84">
        <v>654</v>
      </c>
      <c r="I141" s="84">
        <v>491</v>
      </c>
      <c r="J141" s="84">
        <v>491</v>
      </c>
    </row>
    <row r="142" s="3" customFormat="true" ht="27" spans="1:10">
      <c r="A142" s="80"/>
      <c r="B142" s="81" t="s">
        <v>393</v>
      </c>
      <c r="C142" s="79" t="s">
        <v>394</v>
      </c>
      <c r="D142" s="79"/>
      <c r="E142" s="80" t="s">
        <v>34</v>
      </c>
      <c r="F142" s="79"/>
      <c r="G142" s="84">
        <v>163</v>
      </c>
      <c r="H142" s="84">
        <v>131</v>
      </c>
      <c r="I142" s="84">
        <v>98.2</v>
      </c>
      <c r="J142" s="84">
        <v>98.2</v>
      </c>
    </row>
    <row r="143" s="3" customFormat="true" ht="27" spans="1:10">
      <c r="A143" s="80"/>
      <c r="B143" s="81" t="s">
        <v>395</v>
      </c>
      <c r="C143" s="79" t="s">
        <v>396</v>
      </c>
      <c r="D143" s="79"/>
      <c r="E143" s="80" t="s">
        <v>34</v>
      </c>
      <c r="F143" s="79"/>
      <c r="G143" s="84">
        <v>818</v>
      </c>
      <c r="H143" s="84">
        <v>654</v>
      </c>
      <c r="I143" s="84">
        <v>491</v>
      </c>
      <c r="J143" s="84">
        <v>491</v>
      </c>
    </row>
    <row r="144" s="3" customFormat="true" ht="40.5" spans="1:10">
      <c r="A144" s="80">
        <v>81</v>
      </c>
      <c r="B144" s="81" t="s">
        <v>397</v>
      </c>
      <c r="C144" s="79" t="s">
        <v>398</v>
      </c>
      <c r="D144" s="79" t="s">
        <v>399</v>
      </c>
      <c r="E144" s="80" t="s">
        <v>34</v>
      </c>
      <c r="F144" s="79"/>
      <c r="G144" s="84">
        <v>392</v>
      </c>
      <c r="H144" s="84">
        <v>314</v>
      </c>
      <c r="I144" s="84">
        <v>235</v>
      </c>
      <c r="J144" s="84">
        <v>235</v>
      </c>
    </row>
    <row r="145" s="3" customFormat="true" ht="27" spans="1:10">
      <c r="A145" s="80"/>
      <c r="B145" s="81" t="s">
        <v>400</v>
      </c>
      <c r="C145" s="79" t="s">
        <v>401</v>
      </c>
      <c r="D145" s="79"/>
      <c r="E145" s="80" t="s">
        <v>34</v>
      </c>
      <c r="F145" s="79"/>
      <c r="G145" s="84">
        <v>78</v>
      </c>
      <c r="H145" s="84">
        <v>62.8</v>
      </c>
      <c r="I145" s="84">
        <v>47</v>
      </c>
      <c r="J145" s="84">
        <v>47</v>
      </c>
    </row>
    <row r="146" s="3" customFormat="true" ht="40.5" spans="1:10">
      <c r="A146" s="80">
        <v>82</v>
      </c>
      <c r="B146" s="81" t="s">
        <v>402</v>
      </c>
      <c r="C146" s="79" t="s">
        <v>403</v>
      </c>
      <c r="D146" s="79" t="s">
        <v>404</v>
      </c>
      <c r="E146" s="80" t="s">
        <v>34</v>
      </c>
      <c r="F146" s="79" t="s">
        <v>405</v>
      </c>
      <c r="G146" s="84">
        <v>1093</v>
      </c>
      <c r="H146" s="84">
        <v>874</v>
      </c>
      <c r="I146" s="84">
        <v>656</v>
      </c>
      <c r="J146" s="84">
        <v>656</v>
      </c>
    </row>
    <row r="147" s="3" customFormat="true" ht="27" spans="1:10">
      <c r="A147" s="80"/>
      <c r="B147" s="81" t="s">
        <v>406</v>
      </c>
      <c r="C147" s="79" t="s">
        <v>407</v>
      </c>
      <c r="D147" s="79"/>
      <c r="E147" s="80" t="s">
        <v>34</v>
      </c>
      <c r="F147" s="79"/>
      <c r="G147" s="84">
        <v>218</v>
      </c>
      <c r="H147" s="84">
        <v>175</v>
      </c>
      <c r="I147" s="84">
        <v>131</v>
      </c>
      <c r="J147" s="84">
        <v>131</v>
      </c>
    </row>
    <row r="148" s="3" customFormat="true" ht="40.5" spans="1:10">
      <c r="A148" s="80">
        <v>83</v>
      </c>
      <c r="B148" s="81" t="s">
        <v>408</v>
      </c>
      <c r="C148" s="79" t="s">
        <v>409</v>
      </c>
      <c r="D148" s="79" t="s">
        <v>410</v>
      </c>
      <c r="E148" s="80" t="s">
        <v>34</v>
      </c>
      <c r="F148" s="79"/>
      <c r="G148" s="84">
        <v>1050</v>
      </c>
      <c r="H148" s="84">
        <v>840</v>
      </c>
      <c r="I148" s="84">
        <v>630</v>
      </c>
      <c r="J148" s="84">
        <v>630</v>
      </c>
    </row>
    <row r="149" s="3" customFormat="true" ht="27" spans="1:10">
      <c r="A149" s="80"/>
      <c r="B149" s="81" t="s">
        <v>411</v>
      </c>
      <c r="C149" s="79" t="s">
        <v>412</v>
      </c>
      <c r="D149" s="79"/>
      <c r="E149" s="80" t="s">
        <v>34</v>
      </c>
      <c r="F149" s="79"/>
      <c r="G149" s="84">
        <v>210</v>
      </c>
      <c r="H149" s="84">
        <v>168</v>
      </c>
      <c r="I149" s="84">
        <v>126</v>
      </c>
      <c r="J149" s="84">
        <v>126</v>
      </c>
    </row>
    <row r="150" s="3" customFormat="true" ht="27" spans="1:10">
      <c r="A150" s="80"/>
      <c r="B150" s="81" t="s">
        <v>413</v>
      </c>
      <c r="C150" s="79" t="s">
        <v>414</v>
      </c>
      <c r="D150" s="79"/>
      <c r="E150" s="80" t="s">
        <v>34</v>
      </c>
      <c r="F150" s="79"/>
      <c r="G150" s="84">
        <v>1050</v>
      </c>
      <c r="H150" s="84">
        <v>840</v>
      </c>
      <c r="I150" s="84">
        <v>630</v>
      </c>
      <c r="J150" s="84">
        <v>630</v>
      </c>
    </row>
    <row r="151" s="3" customFormat="true" ht="27" spans="1:10">
      <c r="A151" s="80"/>
      <c r="B151" s="81" t="s">
        <v>415</v>
      </c>
      <c r="C151" s="79" t="s">
        <v>416</v>
      </c>
      <c r="D151" s="79"/>
      <c r="E151" s="80" t="s">
        <v>34</v>
      </c>
      <c r="F151" s="79"/>
      <c r="G151" s="84">
        <v>1050</v>
      </c>
      <c r="H151" s="84">
        <v>840</v>
      </c>
      <c r="I151" s="84">
        <v>630</v>
      </c>
      <c r="J151" s="84">
        <v>630</v>
      </c>
    </row>
    <row r="152" s="3" customFormat="true" ht="40.5" spans="1:10">
      <c r="A152" s="80">
        <v>84</v>
      </c>
      <c r="B152" s="81" t="s">
        <v>417</v>
      </c>
      <c r="C152" s="79" t="s">
        <v>418</v>
      </c>
      <c r="D152" s="79" t="s">
        <v>419</v>
      </c>
      <c r="E152" s="80" t="s">
        <v>34</v>
      </c>
      <c r="F152" s="79"/>
      <c r="G152" s="84">
        <v>1300</v>
      </c>
      <c r="H152" s="84">
        <v>1040</v>
      </c>
      <c r="I152" s="84">
        <v>780</v>
      </c>
      <c r="J152" s="84">
        <v>780</v>
      </c>
    </row>
    <row r="153" s="3" customFormat="true" ht="27" spans="1:10">
      <c r="A153" s="80"/>
      <c r="B153" s="81" t="s">
        <v>420</v>
      </c>
      <c r="C153" s="79" t="s">
        <v>421</v>
      </c>
      <c r="D153" s="79"/>
      <c r="E153" s="80" t="s">
        <v>34</v>
      </c>
      <c r="F153" s="79"/>
      <c r="G153" s="84">
        <v>260</v>
      </c>
      <c r="H153" s="84">
        <v>208</v>
      </c>
      <c r="I153" s="84">
        <v>156</v>
      </c>
      <c r="J153" s="84">
        <v>156</v>
      </c>
    </row>
    <row r="154" s="3" customFormat="true" ht="27" spans="1:10">
      <c r="A154" s="80"/>
      <c r="B154" s="81" t="s">
        <v>422</v>
      </c>
      <c r="C154" s="79" t="s">
        <v>423</v>
      </c>
      <c r="D154" s="79"/>
      <c r="E154" s="80" t="s">
        <v>34</v>
      </c>
      <c r="F154" s="79"/>
      <c r="G154" s="84">
        <v>600</v>
      </c>
      <c r="H154" s="84">
        <v>480</v>
      </c>
      <c r="I154" s="84">
        <v>360</v>
      </c>
      <c r="J154" s="84">
        <v>360</v>
      </c>
    </row>
    <row r="155" s="3" customFormat="true" ht="40.5" spans="1:10">
      <c r="A155" s="80">
        <v>85</v>
      </c>
      <c r="B155" s="81" t="s">
        <v>424</v>
      </c>
      <c r="C155" s="79" t="s">
        <v>425</v>
      </c>
      <c r="D155" s="79" t="s">
        <v>426</v>
      </c>
      <c r="E155" s="80" t="s">
        <v>34</v>
      </c>
      <c r="F155" s="79"/>
      <c r="G155" s="84">
        <v>790</v>
      </c>
      <c r="H155" s="84">
        <v>632</v>
      </c>
      <c r="I155" s="84">
        <v>474</v>
      </c>
      <c r="J155" s="84">
        <v>474</v>
      </c>
    </row>
    <row r="156" s="3" customFormat="true" ht="27" spans="1:10">
      <c r="A156" s="80"/>
      <c r="B156" s="81" t="s">
        <v>427</v>
      </c>
      <c r="C156" s="79" t="s">
        <v>428</v>
      </c>
      <c r="D156" s="79"/>
      <c r="E156" s="80" t="s">
        <v>34</v>
      </c>
      <c r="F156" s="79"/>
      <c r="G156" s="84">
        <v>158</v>
      </c>
      <c r="H156" s="84">
        <v>126</v>
      </c>
      <c r="I156" s="84">
        <v>94.8</v>
      </c>
      <c r="J156" s="84">
        <v>94.8</v>
      </c>
    </row>
    <row r="157" s="3" customFormat="true" ht="27" spans="1:10">
      <c r="A157" s="80"/>
      <c r="B157" s="81" t="s">
        <v>429</v>
      </c>
      <c r="C157" s="79" t="s">
        <v>430</v>
      </c>
      <c r="D157" s="79"/>
      <c r="E157" s="80" t="s">
        <v>34</v>
      </c>
      <c r="F157" s="79"/>
      <c r="G157" s="84">
        <v>313</v>
      </c>
      <c r="H157" s="84">
        <v>250</v>
      </c>
      <c r="I157" s="84">
        <v>188</v>
      </c>
      <c r="J157" s="84">
        <v>188</v>
      </c>
    </row>
    <row r="158" s="3" customFormat="true" ht="40.5" spans="1:10">
      <c r="A158" s="80">
        <v>86</v>
      </c>
      <c r="B158" s="81" t="s">
        <v>431</v>
      </c>
      <c r="C158" s="79" t="s">
        <v>432</v>
      </c>
      <c r="D158" s="79" t="s">
        <v>433</v>
      </c>
      <c r="E158" s="80" t="s">
        <v>164</v>
      </c>
      <c r="F158" s="79"/>
      <c r="G158" s="84">
        <v>550</v>
      </c>
      <c r="H158" s="84">
        <v>440</v>
      </c>
      <c r="I158" s="84">
        <v>330</v>
      </c>
      <c r="J158" s="84">
        <v>330</v>
      </c>
    </row>
    <row r="159" s="3" customFormat="true" ht="27" spans="1:10">
      <c r="A159" s="80"/>
      <c r="B159" s="81" t="s">
        <v>434</v>
      </c>
      <c r="C159" s="79" t="s">
        <v>435</v>
      </c>
      <c r="D159" s="79"/>
      <c r="E159" s="80" t="s">
        <v>164</v>
      </c>
      <c r="F159" s="79"/>
      <c r="G159" s="84">
        <v>110</v>
      </c>
      <c r="H159" s="84">
        <v>88</v>
      </c>
      <c r="I159" s="84">
        <v>66</v>
      </c>
      <c r="J159" s="84">
        <v>66</v>
      </c>
    </row>
    <row r="160" s="3" customFormat="true" ht="40.5" spans="1:10">
      <c r="A160" s="80">
        <v>87</v>
      </c>
      <c r="B160" s="81" t="s">
        <v>436</v>
      </c>
      <c r="C160" s="79" t="s">
        <v>437</v>
      </c>
      <c r="D160" s="79" t="s">
        <v>438</v>
      </c>
      <c r="E160" s="80" t="s">
        <v>164</v>
      </c>
      <c r="F160" s="79" t="s">
        <v>439</v>
      </c>
      <c r="G160" s="84">
        <v>715</v>
      </c>
      <c r="H160" s="84">
        <v>572</v>
      </c>
      <c r="I160" s="84">
        <v>429</v>
      </c>
      <c r="J160" s="84">
        <v>429</v>
      </c>
    </row>
    <row r="161" s="3" customFormat="true" ht="27" spans="1:10">
      <c r="A161" s="80"/>
      <c r="B161" s="81" t="s">
        <v>440</v>
      </c>
      <c r="C161" s="79" t="s">
        <v>441</v>
      </c>
      <c r="D161" s="79"/>
      <c r="E161" s="80" t="s">
        <v>164</v>
      </c>
      <c r="F161" s="79"/>
      <c r="G161" s="84">
        <v>143</v>
      </c>
      <c r="H161" s="84">
        <v>114</v>
      </c>
      <c r="I161" s="84">
        <v>85.8</v>
      </c>
      <c r="J161" s="84">
        <v>85.8</v>
      </c>
    </row>
    <row r="162" s="3" customFormat="true" ht="40.5" spans="1:10">
      <c r="A162" s="80">
        <v>88</v>
      </c>
      <c r="B162" s="81" t="s">
        <v>442</v>
      </c>
      <c r="C162" s="79" t="s">
        <v>443</v>
      </c>
      <c r="D162" s="79" t="s">
        <v>444</v>
      </c>
      <c r="E162" s="80" t="s">
        <v>164</v>
      </c>
      <c r="F162" s="79"/>
      <c r="G162" s="84">
        <v>383</v>
      </c>
      <c r="H162" s="84">
        <v>306</v>
      </c>
      <c r="I162" s="84">
        <v>230</v>
      </c>
      <c r="J162" s="84">
        <v>230</v>
      </c>
    </row>
    <row r="163" s="3" customFormat="true" ht="27" spans="1:10">
      <c r="A163" s="80"/>
      <c r="B163" s="81" t="s">
        <v>445</v>
      </c>
      <c r="C163" s="79" t="s">
        <v>446</v>
      </c>
      <c r="D163" s="79"/>
      <c r="E163" s="80" t="s">
        <v>164</v>
      </c>
      <c r="F163" s="79"/>
      <c r="G163" s="84">
        <v>76</v>
      </c>
      <c r="H163" s="84">
        <v>61.2</v>
      </c>
      <c r="I163" s="84">
        <v>46</v>
      </c>
      <c r="J163" s="84">
        <v>46</v>
      </c>
    </row>
    <row r="164" s="3" customFormat="true" ht="40.5" spans="1:10">
      <c r="A164" s="80">
        <v>89</v>
      </c>
      <c r="B164" s="81" t="s">
        <v>447</v>
      </c>
      <c r="C164" s="79" t="s">
        <v>448</v>
      </c>
      <c r="D164" s="79" t="s">
        <v>449</v>
      </c>
      <c r="E164" s="80" t="s">
        <v>34</v>
      </c>
      <c r="F164" s="79"/>
      <c r="G164" s="84">
        <v>2360</v>
      </c>
      <c r="H164" s="84">
        <v>1888</v>
      </c>
      <c r="I164" s="84">
        <v>1416</v>
      </c>
      <c r="J164" s="84">
        <v>1416</v>
      </c>
    </row>
    <row r="165" s="3" customFormat="true" ht="27" spans="1:10">
      <c r="A165" s="80"/>
      <c r="B165" s="81" t="s">
        <v>450</v>
      </c>
      <c r="C165" s="79" t="s">
        <v>451</v>
      </c>
      <c r="D165" s="79"/>
      <c r="E165" s="80" t="s">
        <v>34</v>
      </c>
      <c r="F165" s="79"/>
      <c r="G165" s="84">
        <v>472</v>
      </c>
      <c r="H165" s="84">
        <v>378</v>
      </c>
      <c r="I165" s="84">
        <v>283</v>
      </c>
      <c r="J165" s="84">
        <v>283</v>
      </c>
    </row>
    <row r="166" s="3" customFormat="true" ht="40.5" spans="1:10">
      <c r="A166" s="80">
        <v>90</v>
      </c>
      <c r="B166" s="81" t="s">
        <v>452</v>
      </c>
      <c r="C166" s="79" t="s">
        <v>453</v>
      </c>
      <c r="D166" s="79" t="s">
        <v>454</v>
      </c>
      <c r="E166" s="80" t="s">
        <v>34</v>
      </c>
      <c r="F166" s="79"/>
      <c r="G166" s="84">
        <v>900</v>
      </c>
      <c r="H166" s="84">
        <v>720</v>
      </c>
      <c r="I166" s="84">
        <v>540</v>
      </c>
      <c r="J166" s="84">
        <v>540</v>
      </c>
    </row>
    <row r="167" s="3" customFormat="true" ht="27" spans="1:10">
      <c r="A167" s="80"/>
      <c r="B167" s="81" t="s">
        <v>455</v>
      </c>
      <c r="C167" s="79" t="s">
        <v>456</v>
      </c>
      <c r="D167" s="79"/>
      <c r="E167" s="80" t="s">
        <v>34</v>
      </c>
      <c r="F167" s="79"/>
      <c r="G167" s="84">
        <v>180</v>
      </c>
      <c r="H167" s="84">
        <v>144</v>
      </c>
      <c r="I167" s="84">
        <v>108</v>
      </c>
      <c r="J167" s="84">
        <v>108</v>
      </c>
    </row>
    <row r="168" s="3" customFormat="true" ht="41" customHeight="true" spans="1:10">
      <c r="A168" s="80">
        <v>91</v>
      </c>
      <c r="B168" s="81" t="s">
        <v>457</v>
      </c>
      <c r="C168" s="79" t="s">
        <v>458</v>
      </c>
      <c r="D168" s="79" t="s">
        <v>459</v>
      </c>
      <c r="E168" s="80" t="s">
        <v>34</v>
      </c>
      <c r="F168" s="79"/>
      <c r="G168" s="84">
        <v>260</v>
      </c>
      <c r="H168" s="84">
        <v>208</v>
      </c>
      <c r="I168" s="84">
        <v>156</v>
      </c>
      <c r="J168" s="84">
        <v>156</v>
      </c>
    </row>
    <row r="169" s="3" customFormat="true" ht="27" spans="1:10">
      <c r="A169" s="80"/>
      <c r="B169" s="81" t="s">
        <v>460</v>
      </c>
      <c r="C169" s="79" t="s">
        <v>461</v>
      </c>
      <c r="D169" s="79"/>
      <c r="E169" s="80" t="s">
        <v>34</v>
      </c>
      <c r="F169" s="79"/>
      <c r="G169" s="84">
        <v>52</v>
      </c>
      <c r="H169" s="84">
        <v>41.6</v>
      </c>
      <c r="I169" s="84">
        <v>31.2</v>
      </c>
      <c r="J169" s="84">
        <v>31.2</v>
      </c>
    </row>
    <row r="170" s="3" customFormat="true" ht="40.5" spans="1:10">
      <c r="A170" s="80">
        <v>92</v>
      </c>
      <c r="B170" s="81" t="s">
        <v>462</v>
      </c>
      <c r="C170" s="79" t="s">
        <v>463</v>
      </c>
      <c r="D170" s="79" t="s">
        <v>464</v>
      </c>
      <c r="E170" s="80" t="s">
        <v>34</v>
      </c>
      <c r="F170" s="79"/>
      <c r="G170" s="84">
        <v>40</v>
      </c>
      <c r="H170" s="84">
        <v>32</v>
      </c>
      <c r="I170" s="84">
        <v>24</v>
      </c>
      <c r="J170" s="84">
        <v>24</v>
      </c>
    </row>
    <row r="171" s="3" customFormat="true" ht="27" spans="1:10">
      <c r="A171" s="80"/>
      <c r="B171" s="81" t="s">
        <v>465</v>
      </c>
      <c r="C171" s="79" t="s">
        <v>466</v>
      </c>
      <c r="D171" s="79"/>
      <c r="E171" s="80" t="s">
        <v>34</v>
      </c>
      <c r="F171" s="79"/>
      <c r="G171" s="84">
        <v>8</v>
      </c>
      <c r="H171" s="84">
        <v>6.4</v>
      </c>
      <c r="I171" s="84">
        <v>4.8</v>
      </c>
      <c r="J171" s="84">
        <v>4.8</v>
      </c>
    </row>
    <row r="172" s="3" customFormat="true" ht="40.5" spans="1:10">
      <c r="A172" s="80">
        <v>93</v>
      </c>
      <c r="B172" s="81" t="s">
        <v>467</v>
      </c>
      <c r="C172" s="79" t="s">
        <v>468</v>
      </c>
      <c r="D172" s="79" t="s">
        <v>469</v>
      </c>
      <c r="E172" s="80" t="s">
        <v>34</v>
      </c>
      <c r="F172" s="79"/>
      <c r="G172" s="84">
        <v>440</v>
      </c>
      <c r="H172" s="84">
        <v>352</v>
      </c>
      <c r="I172" s="84">
        <v>264</v>
      </c>
      <c r="J172" s="84">
        <v>264</v>
      </c>
    </row>
    <row r="173" s="3" customFormat="true" ht="27" spans="1:10">
      <c r="A173" s="80"/>
      <c r="B173" s="81" t="s">
        <v>470</v>
      </c>
      <c r="C173" s="79" t="s">
        <v>471</v>
      </c>
      <c r="D173" s="79"/>
      <c r="E173" s="80" t="s">
        <v>34</v>
      </c>
      <c r="F173" s="79"/>
      <c r="G173" s="84">
        <v>88</v>
      </c>
      <c r="H173" s="84">
        <v>70.4</v>
      </c>
      <c r="I173" s="84">
        <v>52.8</v>
      </c>
      <c r="J173" s="84">
        <v>52.8</v>
      </c>
    </row>
    <row r="174" s="3" customFormat="true" ht="39" customHeight="true" spans="1:10">
      <c r="A174" s="80">
        <v>94</v>
      </c>
      <c r="B174" s="81" t="s">
        <v>472</v>
      </c>
      <c r="C174" s="79" t="s">
        <v>473</v>
      </c>
      <c r="D174" s="79" t="s">
        <v>474</v>
      </c>
      <c r="E174" s="80" t="s">
        <v>34</v>
      </c>
      <c r="F174" s="79"/>
      <c r="G174" s="84">
        <v>2100</v>
      </c>
      <c r="H174" s="84">
        <v>1680</v>
      </c>
      <c r="I174" s="84">
        <v>1260</v>
      </c>
      <c r="J174" s="84">
        <v>1260</v>
      </c>
    </row>
    <row r="175" s="3" customFormat="true" ht="27" spans="1:10">
      <c r="A175" s="80"/>
      <c r="B175" s="81" t="s">
        <v>475</v>
      </c>
      <c r="C175" s="79" t="s">
        <v>476</v>
      </c>
      <c r="D175" s="79"/>
      <c r="E175" s="80" t="s">
        <v>34</v>
      </c>
      <c r="F175" s="79"/>
      <c r="G175" s="84">
        <v>420</v>
      </c>
      <c r="H175" s="84">
        <v>336</v>
      </c>
      <c r="I175" s="84">
        <v>252</v>
      </c>
      <c r="J175" s="84">
        <v>252</v>
      </c>
    </row>
    <row r="176" s="3" customFormat="true" ht="40.5" spans="1:10">
      <c r="A176" s="80">
        <v>95</v>
      </c>
      <c r="B176" s="81" t="s">
        <v>477</v>
      </c>
      <c r="C176" s="79" t="s">
        <v>478</v>
      </c>
      <c r="D176" s="79" t="s">
        <v>479</v>
      </c>
      <c r="E176" s="80" t="s">
        <v>34</v>
      </c>
      <c r="F176" s="79"/>
      <c r="G176" s="84">
        <v>4000</v>
      </c>
      <c r="H176" s="84">
        <v>3200</v>
      </c>
      <c r="I176" s="84">
        <v>2400</v>
      </c>
      <c r="J176" s="84">
        <v>2400</v>
      </c>
    </row>
    <row r="177" s="3" customFormat="true" ht="27" spans="1:10">
      <c r="A177" s="80"/>
      <c r="B177" s="81" t="s">
        <v>480</v>
      </c>
      <c r="C177" s="79" t="s">
        <v>481</v>
      </c>
      <c r="D177" s="79"/>
      <c r="E177" s="80" t="s">
        <v>34</v>
      </c>
      <c r="F177" s="79"/>
      <c r="G177" s="84">
        <v>800</v>
      </c>
      <c r="H177" s="84">
        <v>640</v>
      </c>
      <c r="I177" s="84">
        <v>480</v>
      </c>
      <c r="J177" s="84">
        <v>480</v>
      </c>
    </row>
    <row r="178" s="3" customFormat="true" ht="40.5" spans="1:10">
      <c r="A178" s="80">
        <v>96</v>
      </c>
      <c r="B178" s="81" t="s">
        <v>482</v>
      </c>
      <c r="C178" s="79" t="s">
        <v>483</v>
      </c>
      <c r="D178" s="79" t="s">
        <v>484</v>
      </c>
      <c r="E178" s="80" t="s">
        <v>34</v>
      </c>
      <c r="F178" s="79"/>
      <c r="G178" s="84">
        <v>3949</v>
      </c>
      <c r="H178" s="84">
        <v>3159</v>
      </c>
      <c r="I178" s="84">
        <v>2369</v>
      </c>
      <c r="J178" s="84">
        <v>2369</v>
      </c>
    </row>
    <row r="179" s="3" customFormat="true" ht="27" spans="1:10">
      <c r="A179" s="80"/>
      <c r="B179" s="81" t="s">
        <v>485</v>
      </c>
      <c r="C179" s="79" t="s">
        <v>486</v>
      </c>
      <c r="D179" s="79"/>
      <c r="E179" s="80" t="s">
        <v>34</v>
      </c>
      <c r="F179" s="79"/>
      <c r="G179" s="84">
        <v>789</v>
      </c>
      <c r="H179" s="84">
        <v>632</v>
      </c>
      <c r="I179" s="84">
        <v>474</v>
      </c>
      <c r="J179" s="84">
        <v>474</v>
      </c>
    </row>
    <row r="180" s="3" customFormat="true" ht="40.5" spans="1:10">
      <c r="A180" s="80">
        <v>97</v>
      </c>
      <c r="B180" s="81" t="s">
        <v>487</v>
      </c>
      <c r="C180" s="79" t="s">
        <v>488</v>
      </c>
      <c r="D180" s="79" t="s">
        <v>489</v>
      </c>
      <c r="E180" s="80" t="s">
        <v>34</v>
      </c>
      <c r="F180" s="79"/>
      <c r="G180" s="84">
        <v>3084</v>
      </c>
      <c r="H180" s="84">
        <v>2467</v>
      </c>
      <c r="I180" s="84">
        <v>1850</v>
      </c>
      <c r="J180" s="84">
        <v>1850</v>
      </c>
    </row>
    <row r="181" s="3" customFormat="true" ht="27" spans="1:10">
      <c r="A181" s="80"/>
      <c r="B181" s="81" t="s">
        <v>490</v>
      </c>
      <c r="C181" s="79" t="s">
        <v>491</v>
      </c>
      <c r="D181" s="79"/>
      <c r="E181" s="80" t="s">
        <v>34</v>
      </c>
      <c r="F181" s="79"/>
      <c r="G181" s="84">
        <v>616</v>
      </c>
      <c r="H181" s="84">
        <v>493</v>
      </c>
      <c r="I181" s="84">
        <v>370</v>
      </c>
      <c r="J181" s="84">
        <v>370</v>
      </c>
    </row>
    <row r="182" s="3" customFormat="true" ht="40.5" spans="1:10">
      <c r="A182" s="80">
        <v>98</v>
      </c>
      <c r="B182" s="81" t="s">
        <v>492</v>
      </c>
      <c r="C182" s="79" t="s">
        <v>493</v>
      </c>
      <c r="D182" s="79" t="s">
        <v>494</v>
      </c>
      <c r="E182" s="80" t="s">
        <v>34</v>
      </c>
      <c r="F182" s="79"/>
      <c r="G182" s="84">
        <v>267</v>
      </c>
      <c r="H182" s="84">
        <v>214</v>
      </c>
      <c r="I182" s="84">
        <v>160</v>
      </c>
      <c r="J182" s="84">
        <v>160</v>
      </c>
    </row>
    <row r="183" s="3" customFormat="true" ht="27" spans="1:10">
      <c r="A183" s="80"/>
      <c r="B183" s="81" t="s">
        <v>495</v>
      </c>
      <c r="C183" s="79" t="s">
        <v>496</v>
      </c>
      <c r="D183" s="79"/>
      <c r="E183" s="80" t="s">
        <v>34</v>
      </c>
      <c r="F183" s="79"/>
      <c r="G183" s="84">
        <v>53</v>
      </c>
      <c r="H183" s="84">
        <v>42.8</v>
      </c>
      <c r="I183" s="84">
        <v>32</v>
      </c>
      <c r="J183" s="84">
        <v>32</v>
      </c>
    </row>
    <row r="184" s="3" customFormat="true" ht="40.5" spans="1:10">
      <c r="A184" s="80">
        <v>99</v>
      </c>
      <c r="B184" s="81" t="s">
        <v>497</v>
      </c>
      <c r="C184" s="79" t="s">
        <v>498</v>
      </c>
      <c r="D184" s="79" t="s">
        <v>499</v>
      </c>
      <c r="E184" s="80" t="s">
        <v>34</v>
      </c>
      <c r="F184" s="79"/>
      <c r="G184" s="84">
        <v>550</v>
      </c>
      <c r="H184" s="84">
        <v>440</v>
      </c>
      <c r="I184" s="84">
        <v>330</v>
      </c>
      <c r="J184" s="84">
        <v>330</v>
      </c>
    </row>
    <row r="185" s="3" customFormat="true" ht="27" spans="1:10">
      <c r="A185" s="80"/>
      <c r="B185" s="81" t="s">
        <v>500</v>
      </c>
      <c r="C185" s="79" t="s">
        <v>501</v>
      </c>
      <c r="D185" s="79"/>
      <c r="E185" s="80" t="s">
        <v>34</v>
      </c>
      <c r="F185" s="79"/>
      <c r="G185" s="84">
        <v>110</v>
      </c>
      <c r="H185" s="84">
        <v>88</v>
      </c>
      <c r="I185" s="84">
        <v>66</v>
      </c>
      <c r="J185" s="84">
        <v>66</v>
      </c>
    </row>
    <row r="186" s="3" customFormat="true" ht="40.5" spans="1:10">
      <c r="A186" s="80">
        <v>100</v>
      </c>
      <c r="B186" s="81" t="s">
        <v>502</v>
      </c>
      <c r="C186" s="79" t="s">
        <v>503</v>
      </c>
      <c r="D186" s="79" t="s">
        <v>504</v>
      </c>
      <c r="E186" s="80" t="s">
        <v>34</v>
      </c>
      <c r="F186" s="79"/>
      <c r="G186" s="84">
        <v>1300</v>
      </c>
      <c r="H186" s="84">
        <v>1040</v>
      </c>
      <c r="I186" s="84">
        <v>780</v>
      </c>
      <c r="J186" s="84">
        <v>780</v>
      </c>
    </row>
    <row r="187" s="3" customFormat="true" ht="27" spans="1:10">
      <c r="A187" s="80"/>
      <c r="B187" s="81" t="s">
        <v>505</v>
      </c>
      <c r="C187" s="79" t="s">
        <v>506</v>
      </c>
      <c r="D187" s="79"/>
      <c r="E187" s="80" t="s">
        <v>34</v>
      </c>
      <c r="F187" s="79"/>
      <c r="G187" s="84">
        <v>260</v>
      </c>
      <c r="H187" s="84">
        <v>208</v>
      </c>
      <c r="I187" s="84">
        <v>156</v>
      </c>
      <c r="J187" s="84">
        <v>156</v>
      </c>
    </row>
    <row r="188" s="3" customFormat="true" ht="40.5" spans="1:10">
      <c r="A188" s="80">
        <v>101</v>
      </c>
      <c r="B188" s="81" t="s">
        <v>507</v>
      </c>
      <c r="C188" s="79" t="s">
        <v>508</v>
      </c>
      <c r="D188" s="79" t="s">
        <v>509</v>
      </c>
      <c r="E188" s="80" t="s">
        <v>34</v>
      </c>
      <c r="F188" s="79"/>
      <c r="G188" s="84">
        <v>1998</v>
      </c>
      <c r="H188" s="84">
        <v>1598</v>
      </c>
      <c r="I188" s="84">
        <v>1198</v>
      </c>
      <c r="J188" s="84">
        <v>1198</v>
      </c>
    </row>
    <row r="189" s="3" customFormat="true" ht="27" spans="1:10">
      <c r="A189" s="80"/>
      <c r="B189" s="81" t="s">
        <v>510</v>
      </c>
      <c r="C189" s="79" t="s">
        <v>511</v>
      </c>
      <c r="D189" s="79"/>
      <c r="E189" s="80" t="s">
        <v>34</v>
      </c>
      <c r="F189" s="79"/>
      <c r="G189" s="84">
        <v>399</v>
      </c>
      <c r="H189" s="84">
        <v>320</v>
      </c>
      <c r="I189" s="84">
        <v>240</v>
      </c>
      <c r="J189" s="84">
        <v>240</v>
      </c>
    </row>
    <row r="190" s="3" customFormat="true" ht="54" spans="1:10">
      <c r="A190" s="80">
        <v>102</v>
      </c>
      <c r="B190" s="81" t="s">
        <v>512</v>
      </c>
      <c r="C190" s="79" t="s">
        <v>513</v>
      </c>
      <c r="D190" s="79" t="s">
        <v>514</v>
      </c>
      <c r="E190" s="80" t="s">
        <v>34</v>
      </c>
      <c r="F190" s="79"/>
      <c r="G190" s="84">
        <v>1790</v>
      </c>
      <c r="H190" s="84">
        <v>1432</v>
      </c>
      <c r="I190" s="84">
        <v>1074</v>
      </c>
      <c r="J190" s="84">
        <v>1074</v>
      </c>
    </row>
    <row r="191" s="3" customFormat="true" ht="27" spans="1:10">
      <c r="A191" s="80"/>
      <c r="B191" s="81" t="s">
        <v>515</v>
      </c>
      <c r="C191" s="79" t="s">
        <v>516</v>
      </c>
      <c r="D191" s="79"/>
      <c r="E191" s="80" t="s">
        <v>34</v>
      </c>
      <c r="F191" s="79"/>
      <c r="G191" s="84">
        <v>358</v>
      </c>
      <c r="H191" s="84">
        <v>286</v>
      </c>
      <c r="I191" s="84">
        <v>215</v>
      </c>
      <c r="J191" s="84">
        <v>215</v>
      </c>
    </row>
    <row r="192" s="3" customFormat="true" ht="27" spans="1:10">
      <c r="A192" s="80"/>
      <c r="B192" s="81" t="s">
        <v>517</v>
      </c>
      <c r="C192" s="79" t="s">
        <v>518</v>
      </c>
      <c r="D192" s="79"/>
      <c r="E192" s="80" t="s">
        <v>34</v>
      </c>
      <c r="F192" s="79"/>
      <c r="G192" s="84">
        <v>537</v>
      </c>
      <c r="H192" s="84">
        <v>430</v>
      </c>
      <c r="I192" s="84">
        <v>322</v>
      </c>
      <c r="J192" s="84">
        <v>322</v>
      </c>
    </row>
    <row r="193" s="3" customFormat="true" ht="40.5" spans="1:10">
      <c r="A193" s="80">
        <v>103</v>
      </c>
      <c r="B193" s="81" t="s">
        <v>519</v>
      </c>
      <c r="C193" s="79" t="s">
        <v>520</v>
      </c>
      <c r="D193" s="79" t="s">
        <v>521</v>
      </c>
      <c r="E193" s="80" t="s">
        <v>34</v>
      </c>
      <c r="F193" s="79"/>
      <c r="G193" s="84">
        <v>1062</v>
      </c>
      <c r="H193" s="84">
        <v>850</v>
      </c>
      <c r="I193" s="84">
        <v>637</v>
      </c>
      <c r="J193" s="84">
        <v>637</v>
      </c>
    </row>
    <row r="194" s="3" customFormat="true" ht="27" spans="1:10">
      <c r="A194" s="80"/>
      <c r="B194" s="81" t="s">
        <v>522</v>
      </c>
      <c r="C194" s="79" t="s">
        <v>523</v>
      </c>
      <c r="D194" s="79"/>
      <c r="E194" s="80" t="s">
        <v>34</v>
      </c>
      <c r="F194" s="79"/>
      <c r="G194" s="84">
        <v>212</v>
      </c>
      <c r="H194" s="84">
        <v>170</v>
      </c>
      <c r="I194" s="84">
        <v>127</v>
      </c>
      <c r="J194" s="84">
        <v>127</v>
      </c>
    </row>
    <row r="195" s="3" customFormat="true" ht="40.5" spans="1:10">
      <c r="A195" s="80">
        <v>104</v>
      </c>
      <c r="B195" s="81" t="s">
        <v>524</v>
      </c>
      <c r="C195" s="79" t="s">
        <v>525</v>
      </c>
      <c r="D195" s="79" t="s">
        <v>526</v>
      </c>
      <c r="E195" s="80" t="s">
        <v>34</v>
      </c>
      <c r="F195" s="79"/>
      <c r="G195" s="84">
        <v>550</v>
      </c>
      <c r="H195" s="84">
        <v>440</v>
      </c>
      <c r="I195" s="84">
        <v>330</v>
      </c>
      <c r="J195" s="84">
        <v>330</v>
      </c>
    </row>
    <row r="196" s="3" customFormat="true" ht="27" spans="1:10">
      <c r="A196" s="80"/>
      <c r="B196" s="81" t="s">
        <v>527</v>
      </c>
      <c r="C196" s="79" t="s">
        <v>528</v>
      </c>
      <c r="D196" s="79"/>
      <c r="E196" s="80" t="s">
        <v>34</v>
      </c>
      <c r="F196" s="79"/>
      <c r="G196" s="84">
        <v>110</v>
      </c>
      <c r="H196" s="84">
        <v>88</v>
      </c>
      <c r="I196" s="84">
        <v>66</v>
      </c>
      <c r="J196" s="84">
        <v>66</v>
      </c>
    </row>
    <row r="197" s="3" customFormat="true" ht="40.5" spans="1:10">
      <c r="A197" s="80">
        <v>105</v>
      </c>
      <c r="B197" s="81" t="s">
        <v>529</v>
      </c>
      <c r="C197" s="79" t="s">
        <v>530</v>
      </c>
      <c r="D197" s="79" t="s">
        <v>531</v>
      </c>
      <c r="E197" s="80" t="s">
        <v>34</v>
      </c>
      <c r="F197" s="79" t="s">
        <v>532</v>
      </c>
      <c r="G197" s="84">
        <v>1030</v>
      </c>
      <c r="H197" s="84">
        <v>824</v>
      </c>
      <c r="I197" s="84">
        <v>618</v>
      </c>
      <c r="J197" s="84">
        <v>618</v>
      </c>
    </row>
    <row r="198" s="3" customFormat="true" ht="27" spans="1:10">
      <c r="A198" s="80"/>
      <c r="B198" s="81" t="s">
        <v>534</v>
      </c>
      <c r="C198" s="79" t="s">
        <v>535</v>
      </c>
      <c r="D198" s="79"/>
      <c r="E198" s="80" t="s">
        <v>34</v>
      </c>
      <c r="F198" s="79"/>
      <c r="G198" s="84">
        <v>206</v>
      </c>
      <c r="H198" s="84">
        <v>165</v>
      </c>
      <c r="I198" s="84">
        <v>124</v>
      </c>
      <c r="J198" s="84">
        <v>124</v>
      </c>
    </row>
    <row r="199" s="3" customFormat="true" ht="27" spans="1:10">
      <c r="A199" s="80"/>
      <c r="B199" s="81" t="s">
        <v>536</v>
      </c>
      <c r="C199" s="79" t="s">
        <v>537</v>
      </c>
      <c r="D199" s="79"/>
      <c r="E199" s="80" t="s">
        <v>34</v>
      </c>
      <c r="F199" s="79"/>
      <c r="G199" s="84">
        <v>1330</v>
      </c>
      <c r="H199" s="84">
        <v>1064</v>
      </c>
      <c r="I199" s="84">
        <v>798</v>
      </c>
      <c r="J199" s="84">
        <v>798</v>
      </c>
    </row>
    <row r="200" s="3" customFormat="true" ht="40.5" spans="1:10">
      <c r="A200" s="80">
        <v>106</v>
      </c>
      <c r="B200" s="81" t="s">
        <v>538</v>
      </c>
      <c r="C200" s="79" t="s">
        <v>539</v>
      </c>
      <c r="D200" s="79" t="s">
        <v>540</v>
      </c>
      <c r="E200" s="80" t="s">
        <v>34</v>
      </c>
      <c r="F200" s="79"/>
      <c r="G200" s="84">
        <v>2052</v>
      </c>
      <c r="H200" s="84">
        <v>1641</v>
      </c>
      <c r="I200" s="84">
        <v>1231</v>
      </c>
      <c r="J200" s="84">
        <v>1231</v>
      </c>
    </row>
    <row r="201" s="3" customFormat="true" ht="27" spans="1:10">
      <c r="A201" s="80"/>
      <c r="B201" s="81" t="s">
        <v>541</v>
      </c>
      <c r="C201" s="79" t="s">
        <v>542</v>
      </c>
      <c r="D201" s="79"/>
      <c r="E201" s="80" t="s">
        <v>34</v>
      </c>
      <c r="F201" s="79"/>
      <c r="G201" s="84">
        <v>410</v>
      </c>
      <c r="H201" s="84">
        <v>328</v>
      </c>
      <c r="I201" s="84">
        <v>246</v>
      </c>
      <c r="J201" s="84">
        <v>246</v>
      </c>
    </row>
    <row r="202" s="3" customFormat="true" ht="54" spans="1:10">
      <c r="A202" s="80">
        <v>107</v>
      </c>
      <c r="B202" s="81" t="s">
        <v>543</v>
      </c>
      <c r="C202" s="79" t="s">
        <v>544</v>
      </c>
      <c r="D202" s="79" t="s">
        <v>545</v>
      </c>
      <c r="E202" s="80" t="s">
        <v>34</v>
      </c>
      <c r="F202" s="79" t="s">
        <v>546</v>
      </c>
      <c r="G202" s="84">
        <v>2500</v>
      </c>
      <c r="H202" s="84">
        <v>2000</v>
      </c>
      <c r="I202" s="84">
        <v>1500</v>
      </c>
      <c r="J202" s="84">
        <v>1500</v>
      </c>
    </row>
    <row r="203" s="3" customFormat="true" ht="27" spans="1:10">
      <c r="A203" s="80"/>
      <c r="B203" s="81" t="s">
        <v>547</v>
      </c>
      <c r="C203" s="79" t="s">
        <v>548</v>
      </c>
      <c r="D203" s="79"/>
      <c r="E203" s="80" t="s">
        <v>34</v>
      </c>
      <c r="F203" s="79"/>
      <c r="G203" s="84">
        <v>500</v>
      </c>
      <c r="H203" s="84">
        <v>400</v>
      </c>
      <c r="I203" s="84">
        <v>300</v>
      </c>
      <c r="J203" s="84">
        <v>300</v>
      </c>
    </row>
    <row r="204" s="3" customFormat="true" ht="53" customHeight="true" spans="1:10">
      <c r="A204" s="80">
        <v>108</v>
      </c>
      <c r="B204" s="81" t="s">
        <v>549</v>
      </c>
      <c r="C204" s="79" t="s">
        <v>550</v>
      </c>
      <c r="D204" s="79" t="s">
        <v>551</v>
      </c>
      <c r="E204" s="80" t="s">
        <v>34</v>
      </c>
      <c r="F204" s="79"/>
      <c r="G204" s="84">
        <v>1295</v>
      </c>
      <c r="H204" s="84">
        <v>1036</v>
      </c>
      <c r="I204" s="84">
        <v>777</v>
      </c>
      <c r="J204" s="84">
        <v>777</v>
      </c>
    </row>
    <row r="205" s="3" customFormat="true" ht="27" spans="1:10">
      <c r="A205" s="80"/>
      <c r="B205" s="81" t="s">
        <v>552</v>
      </c>
      <c r="C205" s="79" t="s">
        <v>553</v>
      </c>
      <c r="D205" s="79"/>
      <c r="E205" s="80" t="s">
        <v>34</v>
      </c>
      <c r="F205" s="79"/>
      <c r="G205" s="84">
        <v>259</v>
      </c>
      <c r="H205" s="84">
        <v>207</v>
      </c>
      <c r="I205" s="84">
        <v>155</v>
      </c>
      <c r="J205" s="84">
        <v>155</v>
      </c>
    </row>
    <row r="206" s="3" customFormat="true" ht="27" spans="1:10">
      <c r="A206" s="80"/>
      <c r="B206" s="81" t="s">
        <v>554</v>
      </c>
      <c r="C206" s="79" t="s">
        <v>555</v>
      </c>
      <c r="D206" s="79"/>
      <c r="E206" s="80" t="s">
        <v>34</v>
      </c>
      <c r="F206" s="79"/>
      <c r="G206" s="84">
        <v>388</v>
      </c>
      <c r="H206" s="84">
        <v>310</v>
      </c>
      <c r="I206" s="84">
        <v>233</v>
      </c>
      <c r="J206" s="84">
        <v>233</v>
      </c>
    </row>
    <row r="207" s="3" customFormat="true" ht="40.5" spans="1:10">
      <c r="A207" s="80">
        <v>109</v>
      </c>
      <c r="B207" s="81" t="s">
        <v>556</v>
      </c>
      <c r="C207" s="79" t="s">
        <v>557</v>
      </c>
      <c r="D207" s="79" t="s">
        <v>558</v>
      </c>
      <c r="E207" s="80" t="s">
        <v>34</v>
      </c>
      <c r="F207" s="79"/>
      <c r="G207" s="84">
        <v>1110</v>
      </c>
      <c r="H207" s="84">
        <v>888</v>
      </c>
      <c r="I207" s="84">
        <v>666</v>
      </c>
      <c r="J207" s="84">
        <v>666</v>
      </c>
    </row>
    <row r="208" s="3" customFormat="true" ht="27" spans="1:10">
      <c r="A208" s="80"/>
      <c r="B208" s="81" t="s">
        <v>559</v>
      </c>
      <c r="C208" s="79" t="s">
        <v>560</v>
      </c>
      <c r="D208" s="79"/>
      <c r="E208" s="80" t="s">
        <v>34</v>
      </c>
      <c r="F208" s="79"/>
      <c r="G208" s="84">
        <v>222</v>
      </c>
      <c r="H208" s="84">
        <v>178</v>
      </c>
      <c r="I208" s="84">
        <v>133</v>
      </c>
      <c r="J208" s="84">
        <v>133</v>
      </c>
    </row>
    <row r="209" s="3" customFormat="true" ht="40.5" spans="1:10">
      <c r="A209" s="80">
        <v>110</v>
      </c>
      <c r="B209" s="81" t="s">
        <v>561</v>
      </c>
      <c r="C209" s="79" t="s">
        <v>562</v>
      </c>
      <c r="D209" s="79" t="s">
        <v>563</v>
      </c>
      <c r="E209" s="80" t="s">
        <v>34</v>
      </c>
      <c r="F209" s="79"/>
      <c r="G209" s="84">
        <v>1190</v>
      </c>
      <c r="H209" s="84">
        <v>952</v>
      </c>
      <c r="I209" s="84">
        <v>714</v>
      </c>
      <c r="J209" s="84">
        <v>714</v>
      </c>
    </row>
    <row r="210" s="3" customFormat="true" ht="27" spans="1:10">
      <c r="A210" s="80"/>
      <c r="B210" s="81" t="s">
        <v>564</v>
      </c>
      <c r="C210" s="79" t="s">
        <v>565</v>
      </c>
      <c r="D210" s="79"/>
      <c r="E210" s="80" t="s">
        <v>34</v>
      </c>
      <c r="F210" s="79"/>
      <c r="G210" s="84">
        <v>238</v>
      </c>
      <c r="H210" s="84">
        <v>190</v>
      </c>
      <c r="I210" s="84">
        <v>143</v>
      </c>
      <c r="J210" s="84">
        <v>143</v>
      </c>
    </row>
    <row r="211" s="3" customFormat="true" ht="40.5" spans="1:10">
      <c r="A211" s="80">
        <v>111</v>
      </c>
      <c r="B211" s="81" t="s">
        <v>566</v>
      </c>
      <c r="C211" s="79" t="s">
        <v>567</v>
      </c>
      <c r="D211" s="79" t="s">
        <v>568</v>
      </c>
      <c r="E211" s="80" t="s">
        <v>34</v>
      </c>
      <c r="F211" s="79"/>
      <c r="G211" s="84">
        <v>1671</v>
      </c>
      <c r="H211" s="84">
        <v>1336</v>
      </c>
      <c r="I211" s="84">
        <v>1002</v>
      </c>
      <c r="J211" s="84">
        <v>1002</v>
      </c>
    </row>
    <row r="212" s="3" customFormat="true" ht="27" spans="1:10">
      <c r="A212" s="80"/>
      <c r="B212" s="81" t="s">
        <v>569</v>
      </c>
      <c r="C212" s="79" t="s">
        <v>570</v>
      </c>
      <c r="D212" s="79"/>
      <c r="E212" s="80" t="s">
        <v>34</v>
      </c>
      <c r="F212" s="79"/>
      <c r="G212" s="84">
        <v>334</v>
      </c>
      <c r="H212" s="84">
        <v>267</v>
      </c>
      <c r="I212" s="84">
        <v>200</v>
      </c>
      <c r="J212" s="84">
        <v>200</v>
      </c>
    </row>
    <row r="213" s="3" customFormat="true" ht="55" customHeight="true" spans="1:10">
      <c r="A213" s="80">
        <v>112</v>
      </c>
      <c r="B213" s="81" t="s">
        <v>571</v>
      </c>
      <c r="C213" s="79" t="s">
        <v>572</v>
      </c>
      <c r="D213" s="79" t="s">
        <v>573</v>
      </c>
      <c r="E213" s="80" t="s">
        <v>34</v>
      </c>
      <c r="F213" s="79" t="s">
        <v>574</v>
      </c>
      <c r="G213" s="84">
        <v>1300</v>
      </c>
      <c r="H213" s="84">
        <v>1040</v>
      </c>
      <c r="I213" s="84">
        <v>780</v>
      </c>
      <c r="J213" s="84">
        <v>780</v>
      </c>
    </row>
    <row r="214" s="3" customFormat="true" ht="27" spans="1:10">
      <c r="A214" s="80"/>
      <c r="B214" s="81" t="s">
        <v>575</v>
      </c>
      <c r="C214" s="79" t="s">
        <v>576</v>
      </c>
      <c r="D214" s="79"/>
      <c r="E214" s="80" t="s">
        <v>34</v>
      </c>
      <c r="F214" s="79"/>
      <c r="G214" s="84">
        <v>260</v>
      </c>
      <c r="H214" s="84">
        <v>208</v>
      </c>
      <c r="I214" s="84">
        <v>156</v>
      </c>
      <c r="J214" s="84">
        <v>156</v>
      </c>
    </row>
    <row r="215" s="3" customFormat="true" ht="54" customHeight="true" spans="1:10">
      <c r="A215" s="80">
        <v>113</v>
      </c>
      <c r="B215" s="81" t="s">
        <v>577</v>
      </c>
      <c r="C215" s="79" t="s">
        <v>578</v>
      </c>
      <c r="D215" s="79" t="s">
        <v>579</v>
      </c>
      <c r="E215" s="80" t="s">
        <v>34</v>
      </c>
      <c r="F215" s="79"/>
      <c r="G215" s="84">
        <v>913</v>
      </c>
      <c r="H215" s="84">
        <v>730</v>
      </c>
      <c r="I215" s="84">
        <v>548</v>
      </c>
      <c r="J215" s="84">
        <v>548</v>
      </c>
    </row>
    <row r="216" s="3" customFormat="true" ht="27" spans="1:10">
      <c r="A216" s="80"/>
      <c r="B216" s="81" t="s">
        <v>580</v>
      </c>
      <c r="C216" s="79" t="s">
        <v>581</v>
      </c>
      <c r="D216" s="79"/>
      <c r="E216" s="80" t="s">
        <v>34</v>
      </c>
      <c r="F216" s="79"/>
      <c r="G216" s="84">
        <v>182</v>
      </c>
      <c r="H216" s="84">
        <v>146</v>
      </c>
      <c r="I216" s="84">
        <v>110</v>
      </c>
      <c r="J216" s="84">
        <v>110</v>
      </c>
    </row>
    <row r="217" s="3" customFormat="true" ht="27" spans="1:10">
      <c r="A217" s="80"/>
      <c r="B217" s="81" t="s">
        <v>582</v>
      </c>
      <c r="C217" s="79" t="s">
        <v>583</v>
      </c>
      <c r="D217" s="79"/>
      <c r="E217" s="80" t="s">
        <v>34</v>
      </c>
      <c r="F217" s="79"/>
      <c r="G217" s="84">
        <v>483</v>
      </c>
      <c r="H217" s="84">
        <v>386</v>
      </c>
      <c r="I217" s="84">
        <v>290</v>
      </c>
      <c r="J217" s="84">
        <v>290</v>
      </c>
    </row>
    <row r="218" s="3" customFormat="true" ht="40.5" spans="1:10">
      <c r="A218" s="80">
        <v>114</v>
      </c>
      <c r="B218" s="81" t="s">
        <v>584</v>
      </c>
      <c r="C218" s="79" t="s">
        <v>585</v>
      </c>
      <c r="D218" s="79" t="s">
        <v>586</v>
      </c>
      <c r="E218" s="80" t="s">
        <v>34</v>
      </c>
      <c r="F218" s="79"/>
      <c r="G218" s="84">
        <v>620</v>
      </c>
      <c r="H218" s="84">
        <v>496</v>
      </c>
      <c r="I218" s="84">
        <v>372</v>
      </c>
      <c r="J218" s="84">
        <v>372</v>
      </c>
    </row>
    <row r="219" s="3" customFormat="true" ht="27" spans="1:10">
      <c r="A219" s="80"/>
      <c r="B219" s="81" t="s">
        <v>587</v>
      </c>
      <c r="C219" s="79" t="s">
        <v>588</v>
      </c>
      <c r="D219" s="79"/>
      <c r="E219" s="80" t="s">
        <v>34</v>
      </c>
      <c r="F219" s="79"/>
      <c r="G219" s="84">
        <v>124</v>
      </c>
      <c r="H219" s="84">
        <v>99.2</v>
      </c>
      <c r="I219" s="84">
        <v>74.4</v>
      </c>
      <c r="J219" s="84">
        <v>74.4</v>
      </c>
    </row>
    <row r="220" s="3" customFormat="true" ht="27" spans="1:10">
      <c r="A220" s="80"/>
      <c r="B220" s="81" t="s">
        <v>589</v>
      </c>
      <c r="C220" s="79" t="s">
        <v>590</v>
      </c>
      <c r="D220" s="79"/>
      <c r="E220" s="80" t="s">
        <v>34</v>
      </c>
      <c r="F220" s="79"/>
      <c r="G220" s="84">
        <v>620</v>
      </c>
      <c r="H220" s="84">
        <v>496</v>
      </c>
      <c r="I220" s="84">
        <v>372</v>
      </c>
      <c r="J220" s="84">
        <v>372</v>
      </c>
    </row>
    <row r="221" s="3" customFormat="true" ht="40.5" spans="1:10">
      <c r="A221" s="80">
        <v>115</v>
      </c>
      <c r="B221" s="81" t="s">
        <v>591</v>
      </c>
      <c r="C221" s="79" t="s">
        <v>592</v>
      </c>
      <c r="D221" s="79" t="s">
        <v>593</v>
      </c>
      <c r="E221" s="80" t="s">
        <v>34</v>
      </c>
      <c r="F221" s="79"/>
      <c r="G221" s="84">
        <v>430</v>
      </c>
      <c r="H221" s="84">
        <v>344</v>
      </c>
      <c r="I221" s="84">
        <v>258</v>
      </c>
      <c r="J221" s="84">
        <v>258</v>
      </c>
    </row>
    <row r="222" s="3" customFormat="true" ht="27" spans="1:10">
      <c r="A222" s="80"/>
      <c r="B222" s="81" t="s">
        <v>594</v>
      </c>
      <c r="C222" s="79" t="s">
        <v>595</v>
      </c>
      <c r="D222" s="79"/>
      <c r="E222" s="80" t="s">
        <v>34</v>
      </c>
      <c r="F222" s="79"/>
      <c r="G222" s="84">
        <v>86</v>
      </c>
      <c r="H222" s="84">
        <v>68.8</v>
      </c>
      <c r="I222" s="84">
        <v>51.6</v>
      </c>
      <c r="J222" s="84">
        <v>51.6</v>
      </c>
    </row>
    <row r="223" s="3" customFormat="true" ht="40.5" spans="1:10">
      <c r="A223" s="80">
        <v>116</v>
      </c>
      <c r="B223" s="81" t="s">
        <v>596</v>
      </c>
      <c r="C223" s="79" t="s">
        <v>597</v>
      </c>
      <c r="D223" s="79" t="s">
        <v>598</v>
      </c>
      <c r="E223" s="80" t="s">
        <v>34</v>
      </c>
      <c r="F223" s="79"/>
      <c r="G223" s="84">
        <v>740</v>
      </c>
      <c r="H223" s="84">
        <v>592</v>
      </c>
      <c r="I223" s="84">
        <v>444</v>
      </c>
      <c r="J223" s="84">
        <v>444</v>
      </c>
    </row>
    <row r="224" s="3" customFormat="true" ht="27" spans="1:10">
      <c r="A224" s="80"/>
      <c r="B224" s="81" t="s">
        <v>599</v>
      </c>
      <c r="C224" s="79" t="s">
        <v>600</v>
      </c>
      <c r="D224" s="79"/>
      <c r="E224" s="80" t="s">
        <v>34</v>
      </c>
      <c r="F224" s="79"/>
      <c r="G224" s="84">
        <v>148</v>
      </c>
      <c r="H224" s="84">
        <v>118</v>
      </c>
      <c r="I224" s="84">
        <v>88.8</v>
      </c>
      <c r="J224" s="84">
        <v>88.8</v>
      </c>
    </row>
    <row r="225" s="3" customFormat="true" ht="27" spans="1:10">
      <c r="A225" s="80"/>
      <c r="B225" s="81" t="s">
        <v>601</v>
      </c>
      <c r="C225" s="79" t="s">
        <v>602</v>
      </c>
      <c r="D225" s="79"/>
      <c r="E225" s="80" t="s">
        <v>34</v>
      </c>
      <c r="F225" s="79"/>
      <c r="G225" s="84">
        <v>222</v>
      </c>
      <c r="H225" s="84">
        <v>178</v>
      </c>
      <c r="I225" s="84">
        <v>133</v>
      </c>
      <c r="J225" s="84">
        <v>133</v>
      </c>
    </row>
    <row r="226" s="3" customFormat="true" ht="40.5" spans="1:10">
      <c r="A226" s="80">
        <v>117</v>
      </c>
      <c r="B226" s="81" t="s">
        <v>603</v>
      </c>
      <c r="C226" s="79" t="s">
        <v>604</v>
      </c>
      <c r="D226" s="79" t="s">
        <v>605</v>
      </c>
      <c r="E226" s="80" t="s">
        <v>606</v>
      </c>
      <c r="F226" s="79"/>
      <c r="G226" s="84">
        <v>1250</v>
      </c>
      <c r="H226" s="84">
        <v>1000</v>
      </c>
      <c r="I226" s="84">
        <v>750</v>
      </c>
      <c r="J226" s="84">
        <v>750</v>
      </c>
    </row>
    <row r="227" s="3" customFormat="true" ht="27" spans="1:10">
      <c r="A227" s="80"/>
      <c r="B227" s="81" t="s">
        <v>607</v>
      </c>
      <c r="C227" s="79" t="s">
        <v>608</v>
      </c>
      <c r="D227" s="79"/>
      <c r="E227" s="80" t="s">
        <v>606</v>
      </c>
      <c r="F227" s="79"/>
      <c r="G227" s="84">
        <v>250</v>
      </c>
      <c r="H227" s="84">
        <v>200</v>
      </c>
      <c r="I227" s="84">
        <v>150</v>
      </c>
      <c r="J227" s="84">
        <v>150</v>
      </c>
    </row>
    <row r="228" s="3" customFormat="true" ht="40.5" spans="1:10">
      <c r="A228" s="80">
        <v>118</v>
      </c>
      <c r="B228" s="81" t="s">
        <v>609</v>
      </c>
      <c r="C228" s="79" t="s">
        <v>610</v>
      </c>
      <c r="D228" s="79" t="s">
        <v>611</v>
      </c>
      <c r="E228" s="80" t="s">
        <v>34</v>
      </c>
      <c r="F228" s="79"/>
      <c r="G228" s="84">
        <v>800</v>
      </c>
      <c r="H228" s="84">
        <v>640</v>
      </c>
      <c r="I228" s="84">
        <v>480</v>
      </c>
      <c r="J228" s="84">
        <v>480</v>
      </c>
    </row>
    <row r="229" s="3" customFormat="true" ht="27" spans="1:10">
      <c r="A229" s="80"/>
      <c r="B229" s="81" t="s">
        <v>612</v>
      </c>
      <c r="C229" s="79" t="s">
        <v>613</v>
      </c>
      <c r="D229" s="79"/>
      <c r="E229" s="80" t="s">
        <v>34</v>
      </c>
      <c r="F229" s="79"/>
      <c r="G229" s="84">
        <v>160</v>
      </c>
      <c r="H229" s="84">
        <v>128</v>
      </c>
      <c r="I229" s="84">
        <v>96</v>
      </c>
      <c r="J229" s="84">
        <v>96</v>
      </c>
    </row>
    <row r="230" s="3" customFormat="true" ht="40.5" spans="1:10">
      <c r="A230" s="80">
        <v>119</v>
      </c>
      <c r="B230" s="81" t="s">
        <v>614</v>
      </c>
      <c r="C230" s="79" t="s">
        <v>615</v>
      </c>
      <c r="D230" s="79" t="s">
        <v>616</v>
      </c>
      <c r="E230" s="80" t="s">
        <v>34</v>
      </c>
      <c r="F230" s="79"/>
      <c r="G230" s="84">
        <v>940</v>
      </c>
      <c r="H230" s="84">
        <v>752</v>
      </c>
      <c r="I230" s="84">
        <v>564</v>
      </c>
      <c r="J230" s="84">
        <v>564</v>
      </c>
    </row>
    <row r="231" s="3" customFormat="true" ht="27" spans="1:10">
      <c r="A231" s="80"/>
      <c r="B231" s="81" t="s">
        <v>617</v>
      </c>
      <c r="C231" s="79" t="s">
        <v>618</v>
      </c>
      <c r="D231" s="79"/>
      <c r="E231" s="80" t="s">
        <v>34</v>
      </c>
      <c r="F231" s="79"/>
      <c r="G231" s="84">
        <v>188</v>
      </c>
      <c r="H231" s="84">
        <v>150</v>
      </c>
      <c r="I231" s="84">
        <v>113</v>
      </c>
      <c r="J231" s="84">
        <v>113</v>
      </c>
    </row>
    <row r="232" s="3" customFormat="true" ht="52" customHeight="true" spans="1:10">
      <c r="A232" s="80">
        <v>120</v>
      </c>
      <c r="B232" s="81" t="s">
        <v>619</v>
      </c>
      <c r="C232" s="79" t="s">
        <v>620</v>
      </c>
      <c r="D232" s="79" t="s">
        <v>621</v>
      </c>
      <c r="E232" s="80" t="s">
        <v>34</v>
      </c>
      <c r="F232" s="79"/>
      <c r="G232" s="84">
        <v>400</v>
      </c>
      <c r="H232" s="84">
        <v>320</v>
      </c>
      <c r="I232" s="84">
        <v>240</v>
      </c>
      <c r="J232" s="84">
        <v>240</v>
      </c>
    </row>
    <row r="233" s="3" customFormat="true" ht="27" spans="1:10">
      <c r="A233" s="80"/>
      <c r="B233" s="81" t="s">
        <v>622</v>
      </c>
      <c r="C233" s="79" t="s">
        <v>623</v>
      </c>
      <c r="D233" s="79"/>
      <c r="E233" s="80" t="s">
        <v>34</v>
      </c>
      <c r="F233" s="79"/>
      <c r="G233" s="84">
        <v>80</v>
      </c>
      <c r="H233" s="84">
        <v>64</v>
      </c>
      <c r="I233" s="84">
        <v>48</v>
      </c>
      <c r="J233" s="84">
        <v>48</v>
      </c>
    </row>
    <row r="234" s="3" customFormat="true" ht="40.5" spans="1:10">
      <c r="A234" s="80">
        <v>121</v>
      </c>
      <c r="B234" s="81" t="s">
        <v>624</v>
      </c>
      <c r="C234" s="79" t="s">
        <v>625</v>
      </c>
      <c r="D234" s="79" t="s">
        <v>626</v>
      </c>
      <c r="E234" s="80" t="s">
        <v>164</v>
      </c>
      <c r="F234" s="79" t="s">
        <v>627</v>
      </c>
      <c r="G234" s="80" t="s">
        <v>628</v>
      </c>
      <c r="H234" s="80" t="s">
        <v>628</v>
      </c>
      <c r="I234" s="80" t="s">
        <v>628</v>
      </c>
      <c r="J234" s="80" t="s">
        <v>628</v>
      </c>
    </row>
    <row r="235" s="3" customFormat="true" ht="40.5" spans="1:10">
      <c r="A235" s="80">
        <v>122</v>
      </c>
      <c r="B235" s="81" t="s">
        <v>629</v>
      </c>
      <c r="C235" s="79" t="s">
        <v>630</v>
      </c>
      <c r="D235" s="79" t="s">
        <v>631</v>
      </c>
      <c r="E235" s="80" t="s">
        <v>164</v>
      </c>
      <c r="F235" s="79" t="s">
        <v>627</v>
      </c>
      <c r="G235" s="80" t="s">
        <v>628</v>
      </c>
      <c r="H235" s="80" t="s">
        <v>628</v>
      </c>
      <c r="I235" s="80" t="s">
        <v>628</v>
      </c>
      <c r="J235" s="80" t="s">
        <v>628</v>
      </c>
    </row>
    <row r="236" s="3" customFormat="true" ht="40.5" spans="1:10">
      <c r="A236" s="80">
        <v>123</v>
      </c>
      <c r="B236" s="81" t="s">
        <v>632</v>
      </c>
      <c r="C236" s="79" t="s">
        <v>633</v>
      </c>
      <c r="D236" s="79" t="s">
        <v>634</v>
      </c>
      <c r="E236" s="80" t="s">
        <v>34</v>
      </c>
      <c r="F236" s="79" t="s">
        <v>627</v>
      </c>
      <c r="G236" s="80" t="s">
        <v>628</v>
      </c>
      <c r="H236" s="80" t="s">
        <v>628</v>
      </c>
      <c r="I236" s="80" t="s">
        <v>628</v>
      </c>
      <c r="J236" s="80" t="s">
        <v>628</v>
      </c>
    </row>
    <row r="237" s="3" customFormat="true" ht="40.5" spans="1:10">
      <c r="A237" s="80">
        <v>124</v>
      </c>
      <c r="B237" s="81" t="s">
        <v>635</v>
      </c>
      <c r="C237" s="79" t="s">
        <v>636</v>
      </c>
      <c r="D237" s="79" t="s">
        <v>637</v>
      </c>
      <c r="E237" s="80" t="s">
        <v>34</v>
      </c>
      <c r="F237" s="79" t="s">
        <v>627</v>
      </c>
      <c r="G237" s="80" t="s">
        <v>628</v>
      </c>
      <c r="H237" s="80" t="s">
        <v>628</v>
      </c>
      <c r="I237" s="80" t="s">
        <v>628</v>
      </c>
      <c r="J237" s="80" t="s">
        <v>628</v>
      </c>
    </row>
    <row r="238" s="3" customFormat="true" ht="40.5" spans="1:10">
      <c r="A238" s="80">
        <v>125</v>
      </c>
      <c r="B238" s="81" t="s">
        <v>638</v>
      </c>
      <c r="C238" s="79" t="s">
        <v>639</v>
      </c>
      <c r="D238" s="79" t="s">
        <v>640</v>
      </c>
      <c r="E238" s="80" t="s">
        <v>34</v>
      </c>
      <c r="F238" s="79" t="s">
        <v>627</v>
      </c>
      <c r="G238" s="80" t="s">
        <v>628</v>
      </c>
      <c r="H238" s="80" t="s">
        <v>628</v>
      </c>
      <c r="I238" s="80" t="s">
        <v>628</v>
      </c>
      <c r="J238" s="80" t="s">
        <v>628</v>
      </c>
    </row>
  </sheetData>
  <autoFilter ref="A4:J238">
    <extLst/>
  </autoFilter>
  <mergeCells count="10">
    <mergeCell ref="A1:B1"/>
    <mergeCell ref="A2:J2"/>
    <mergeCell ref="G3:J3"/>
    <mergeCell ref="D5:J5"/>
    <mergeCell ref="A3:A4"/>
    <mergeCell ref="B3:B4"/>
    <mergeCell ref="C3:C4"/>
    <mergeCell ref="D3:D4"/>
    <mergeCell ref="E3:E4"/>
    <mergeCell ref="F3:F4"/>
  </mergeCells>
  <pageMargins left="0.751388888888889" right="0.751388888888889" top="1" bottom="1" header="0.5" footer="0.5"/>
  <pageSetup paperSize="9" scale="85"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99"/>
  <sheetViews>
    <sheetView workbookViewId="0">
      <pane xSplit="2" ySplit="4" topLeftCell="C90" activePane="bottomRight" state="frozen"/>
      <selection/>
      <selection pane="topRight"/>
      <selection pane="bottomLeft"/>
      <selection pane="bottomRight" activeCell="G90" sqref="G90"/>
    </sheetView>
  </sheetViews>
  <sheetFormatPr defaultColWidth="9" defaultRowHeight="35" customHeight="true"/>
  <cols>
    <col min="1" max="1" width="5.75" style="4" customWidth="true"/>
    <col min="2" max="2" width="15.125" style="4" customWidth="true"/>
    <col min="3" max="3" width="18.75" style="5" customWidth="true"/>
    <col min="4" max="4" width="54.25" style="5" customWidth="true"/>
    <col min="5" max="5" width="8.88333333333333" style="4" customWidth="true"/>
    <col min="6" max="6" width="20.5" style="5" customWidth="true"/>
    <col min="7" max="7" width="8.5" style="5" customWidth="true"/>
    <col min="8" max="8" width="8.875" style="5" customWidth="true"/>
    <col min="9" max="9" width="8.25" style="5" customWidth="true"/>
    <col min="10" max="10" width="8.125" style="5" customWidth="true"/>
    <col min="11" max="16384" width="9" style="3"/>
  </cols>
  <sheetData>
    <row r="1" customHeight="true" spans="1:2">
      <c r="A1" s="6" t="s">
        <v>3922</v>
      </c>
      <c r="B1" s="6"/>
    </row>
    <row r="2" customHeight="true" spans="1:10">
      <c r="A2" s="7" t="s">
        <v>3923</v>
      </c>
      <c r="B2" s="7"/>
      <c r="C2" s="7"/>
      <c r="D2" s="7"/>
      <c r="E2" s="7"/>
      <c r="F2" s="7"/>
      <c r="G2" s="7"/>
      <c r="H2" s="7"/>
      <c r="I2" s="7"/>
      <c r="J2" s="7"/>
    </row>
    <row r="3" customHeight="true" spans="1:10">
      <c r="A3" s="8" t="s">
        <v>2</v>
      </c>
      <c r="B3" s="8" t="s">
        <v>3</v>
      </c>
      <c r="C3" s="8" t="s">
        <v>4</v>
      </c>
      <c r="D3" s="8" t="s">
        <v>5</v>
      </c>
      <c r="E3" s="8" t="s">
        <v>6</v>
      </c>
      <c r="F3" s="8" t="s">
        <v>7</v>
      </c>
      <c r="G3" s="21" t="s">
        <v>3915</v>
      </c>
      <c r="H3" s="21"/>
      <c r="I3" s="21"/>
      <c r="J3" s="21"/>
    </row>
    <row r="4" s="2" customFormat="true" customHeight="true" spans="1:10">
      <c r="A4" s="9"/>
      <c r="B4" s="9"/>
      <c r="C4" s="9"/>
      <c r="D4" s="9"/>
      <c r="E4" s="9"/>
      <c r="F4" s="9"/>
      <c r="G4" s="22" t="s">
        <v>3916</v>
      </c>
      <c r="H4" s="22" t="s">
        <v>3917</v>
      </c>
      <c r="I4" s="22" t="s">
        <v>3918</v>
      </c>
      <c r="J4" s="22" t="s">
        <v>3919</v>
      </c>
    </row>
    <row r="5" s="3" customFormat="true" ht="353" customHeight="true" spans="1:10">
      <c r="A5" s="10" t="s">
        <v>641</v>
      </c>
      <c r="B5" s="41"/>
      <c r="C5" s="10" t="s">
        <v>642</v>
      </c>
      <c r="D5" s="11" t="s">
        <v>643</v>
      </c>
      <c r="E5" s="23"/>
      <c r="F5" s="23"/>
      <c r="G5" s="23"/>
      <c r="H5" s="23"/>
      <c r="I5" s="23"/>
      <c r="J5" s="26"/>
    </row>
    <row r="6" s="3" customFormat="true" ht="72" customHeight="true" spans="1:10">
      <c r="A6" s="38">
        <v>1</v>
      </c>
      <c r="B6" s="53" t="s">
        <v>644</v>
      </c>
      <c r="C6" s="41" t="s">
        <v>645</v>
      </c>
      <c r="D6" s="35" t="s">
        <v>646</v>
      </c>
      <c r="E6" s="38" t="s">
        <v>647</v>
      </c>
      <c r="F6" s="41"/>
      <c r="G6" s="38">
        <v>16.3</v>
      </c>
      <c r="H6" s="38">
        <v>16.3</v>
      </c>
      <c r="I6" s="38">
        <v>14.7</v>
      </c>
      <c r="J6" s="38">
        <v>14.7</v>
      </c>
    </row>
    <row r="7" s="3" customFormat="true" customHeight="true" spans="1:10">
      <c r="A7" s="38"/>
      <c r="B7" s="53" t="s">
        <v>648</v>
      </c>
      <c r="C7" s="41" t="s">
        <v>649</v>
      </c>
      <c r="D7" s="41"/>
      <c r="E7" s="38" t="s">
        <v>647</v>
      </c>
      <c r="F7" s="41"/>
      <c r="G7" s="38">
        <v>16.3</v>
      </c>
      <c r="H7" s="38">
        <v>16.3</v>
      </c>
      <c r="I7" s="38">
        <v>14.7</v>
      </c>
      <c r="J7" s="38">
        <v>14.7</v>
      </c>
    </row>
    <row r="8" s="3" customFormat="true" customHeight="true" spans="1:10">
      <c r="A8" s="38">
        <v>2</v>
      </c>
      <c r="B8" s="53" t="s">
        <v>650</v>
      </c>
      <c r="C8" s="41" t="s">
        <v>651</v>
      </c>
      <c r="D8" s="35" t="s">
        <v>652</v>
      </c>
      <c r="E8" s="38" t="s">
        <v>15</v>
      </c>
      <c r="F8" s="41"/>
      <c r="G8" s="38">
        <v>26.3</v>
      </c>
      <c r="H8" s="38">
        <v>26.3</v>
      </c>
      <c r="I8" s="38">
        <v>23.7</v>
      </c>
      <c r="J8" s="38">
        <v>23.7</v>
      </c>
    </row>
    <row r="9" s="3" customFormat="true" customHeight="true" spans="1:10">
      <c r="A9" s="38"/>
      <c r="B9" s="53" t="s">
        <v>653</v>
      </c>
      <c r="C9" s="41" t="s">
        <v>654</v>
      </c>
      <c r="D9" s="41"/>
      <c r="E9" s="38" t="s">
        <v>15</v>
      </c>
      <c r="F9" s="41"/>
      <c r="G9" s="38">
        <v>10</v>
      </c>
      <c r="H9" s="38">
        <v>10</v>
      </c>
      <c r="I9" s="38">
        <v>9</v>
      </c>
      <c r="J9" s="38">
        <v>9</v>
      </c>
    </row>
    <row r="10" s="3" customFormat="true" customHeight="true" spans="1:10">
      <c r="A10" s="38"/>
      <c r="B10" s="53" t="s">
        <v>655</v>
      </c>
      <c r="C10" s="41" t="s">
        <v>656</v>
      </c>
      <c r="D10" s="41"/>
      <c r="E10" s="38" t="s">
        <v>15</v>
      </c>
      <c r="F10" s="41"/>
      <c r="G10" s="38">
        <v>62</v>
      </c>
      <c r="H10" s="38">
        <v>62</v>
      </c>
      <c r="I10" s="38">
        <v>55.8</v>
      </c>
      <c r="J10" s="38">
        <v>55.8</v>
      </c>
    </row>
    <row r="11" s="3" customFormat="true" customHeight="true" spans="1:10">
      <c r="A11" s="38"/>
      <c r="B11" s="53" t="s">
        <v>657</v>
      </c>
      <c r="C11" s="41" t="s">
        <v>658</v>
      </c>
      <c r="D11" s="41"/>
      <c r="E11" s="38" t="s">
        <v>15</v>
      </c>
      <c r="F11" s="41"/>
      <c r="G11" s="38">
        <v>26.3</v>
      </c>
      <c r="H11" s="38">
        <v>26.3</v>
      </c>
      <c r="I11" s="38">
        <v>23.7</v>
      </c>
      <c r="J11" s="38">
        <v>23.7</v>
      </c>
    </row>
    <row r="12" s="3" customFormat="true" customHeight="true" spans="1:10">
      <c r="A12" s="38"/>
      <c r="B12" s="53" t="s">
        <v>659</v>
      </c>
      <c r="C12" s="41" t="s">
        <v>660</v>
      </c>
      <c r="D12" s="41"/>
      <c r="E12" s="38" t="s">
        <v>15</v>
      </c>
      <c r="F12" s="41"/>
      <c r="G12" s="38">
        <v>26.3</v>
      </c>
      <c r="H12" s="38">
        <v>26.3</v>
      </c>
      <c r="I12" s="38">
        <v>23.7</v>
      </c>
      <c r="J12" s="38">
        <v>23.7</v>
      </c>
    </row>
    <row r="13" s="3" customFormat="true" ht="45" customHeight="true" spans="1:10">
      <c r="A13" s="38">
        <v>3</v>
      </c>
      <c r="B13" s="53" t="s">
        <v>661</v>
      </c>
      <c r="C13" s="35" t="s">
        <v>662</v>
      </c>
      <c r="D13" s="35" t="s">
        <v>663</v>
      </c>
      <c r="E13" s="38" t="s">
        <v>15</v>
      </c>
      <c r="F13" s="41" t="s">
        <v>664</v>
      </c>
      <c r="G13" s="38">
        <v>60</v>
      </c>
      <c r="H13" s="38">
        <v>60</v>
      </c>
      <c r="I13" s="38">
        <v>54</v>
      </c>
      <c r="J13" s="38">
        <v>54</v>
      </c>
    </row>
    <row r="14" s="3" customFormat="true" ht="51" customHeight="true" spans="1:10">
      <c r="A14" s="38">
        <v>4</v>
      </c>
      <c r="B14" s="53" t="s">
        <v>665</v>
      </c>
      <c r="C14" s="41" t="s">
        <v>666</v>
      </c>
      <c r="D14" s="35" t="s">
        <v>667</v>
      </c>
      <c r="E14" s="38" t="s">
        <v>15</v>
      </c>
      <c r="F14" s="41"/>
      <c r="G14" s="38">
        <v>180</v>
      </c>
      <c r="H14" s="38">
        <v>180</v>
      </c>
      <c r="I14" s="38">
        <v>162</v>
      </c>
      <c r="J14" s="38">
        <v>162</v>
      </c>
    </row>
    <row r="15" s="3" customFormat="true" ht="70" customHeight="true" spans="1:10">
      <c r="A15" s="38">
        <v>5</v>
      </c>
      <c r="B15" s="53" t="s">
        <v>668</v>
      </c>
      <c r="C15" s="41" t="s">
        <v>669</v>
      </c>
      <c r="D15" s="35" t="s">
        <v>670</v>
      </c>
      <c r="E15" s="38" t="s">
        <v>671</v>
      </c>
      <c r="F15" s="41" t="s">
        <v>672</v>
      </c>
      <c r="G15" s="38">
        <v>308</v>
      </c>
      <c r="H15" s="38">
        <v>308</v>
      </c>
      <c r="I15" s="38">
        <v>277</v>
      </c>
      <c r="J15" s="38">
        <v>277</v>
      </c>
    </row>
    <row r="16" s="3" customFormat="true" ht="53" customHeight="true" spans="1:10">
      <c r="A16" s="38">
        <v>6</v>
      </c>
      <c r="B16" s="53" t="s">
        <v>673</v>
      </c>
      <c r="C16" s="41" t="s">
        <v>674</v>
      </c>
      <c r="D16" s="35" t="s">
        <v>675</v>
      </c>
      <c r="E16" s="38" t="s">
        <v>15</v>
      </c>
      <c r="F16" s="41" t="s">
        <v>3924</v>
      </c>
      <c r="G16" s="38">
        <v>380</v>
      </c>
      <c r="H16" s="38">
        <v>380</v>
      </c>
      <c r="I16" s="38">
        <v>342</v>
      </c>
      <c r="J16" s="38">
        <v>342</v>
      </c>
    </row>
    <row r="17" s="3" customFormat="true" ht="60" customHeight="true" spans="1:10">
      <c r="A17" s="38">
        <v>7</v>
      </c>
      <c r="B17" s="53" t="s">
        <v>676</v>
      </c>
      <c r="C17" s="41" t="s">
        <v>677</v>
      </c>
      <c r="D17" s="35" t="s">
        <v>678</v>
      </c>
      <c r="E17" s="38" t="s">
        <v>15</v>
      </c>
      <c r="F17" s="41"/>
      <c r="G17" s="38">
        <v>242</v>
      </c>
      <c r="H17" s="38">
        <v>242</v>
      </c>
      <c r="I17" s="38">
        <v>218</v>
      </c>
      <c r="J17" s="38">
        <v>218</v>
      </c>
    </row>
    <row r="18" s="3" customFormat="true" ht="54" customHeight="true" spans="1:10">
      <c r="A18" s="38">
        <v>8</v>
      </c>
      <c r="B18" s="53" t="s">
        <v>679</v>
      </c>
      <c r="C18" s="41" t="s">
        <v>680</v>
      </c>
      <c r="D18" s="35" t="s">
        <v>681</v>
      </c>
      <c r="E18" s="38" t="s">
        <v>15</v>
      </c>
      <c r="F18" s="41"/>
      <c r="G18" s="38">
        <v>242</v>
      </c>
      <c r="H18" s="38">
        <v>242</v>
      </c>
      <c r="I18" s="38">
        <v>218</v>
      </c>
      <c r="J18" s="38">
        <v>218</v>
      </c>
    </row>
    <row r="19" s="3" customFormat="true" ht="49" customHeight="true" spans="1:10">
      <c r="A19" s="38">
        <v>9</v>
      </c>
      <c r="B19" s="53" t="s">
        <v>682</v>
      </c>
      <c r="C19" s="41" t="s">
        <v>683</v>
      </c>
      <c r="D19" s="35" t="s">
        <v>684</v>
      </c>
      <c r="E19" s="38" t="s">
        <v>15</v>
      </c>
      <c r="F19" s="41"/>
      <c r="G19" s="38">
        <v>900</v>
      </c>
      <c r="H19" s="38">
        <v>900</v>
      </c>
      <c r="I19" s="38">
        <v>810</v>
      </c>
      <c r="J19" s="38">
        <v>810</v>
      </c>
    </row>
    <row r="20" s="3" customFormat="true" ht="51" customHeight="true" spans="1:10">
      <c r="A20" s="38">
        <v>10</v>
      </c>
      <c r="B20" s="53" t="s">
        <v>685</v>
      </c>
      <c r="C20" s="41" t="s">
        <v>686</v>
      </c>
      <c r="D20" s="35" t="s">
        <v>687</v>
      </c>
      <c r="E20" s="38" t="s">
        <v>15</v>
      </c>
      <c r="F20" s="35" t="s">
        <v>688</v>
      </c>
      <c r="G20" s="38">
        <v>145</v>
      </c>
      <c r="H20" s="38">
        <v>145</v>
      </c>
      <c r="I20" s="38">
        <v>131</v>
      </c>
      <c r="J20" s="38">
        <v>131</v>
      </c>
    </row>
    <row r="21" s="3" customFormat="true" ht="48" customHeight="true" spans="1:10">
      <c r="A21" s="38">
        <v>11</v>
      </c>
      <c r="B21" s="53" t="s">
        <v>689</v>
      </c>
      <c r="C21" s="41" t="s">
        <v>690</v>
      </c>
      <c r="D21" s="35" t="s">
        <v>691</v>
      </c>
      <c r="E21" s="38" t="s">
        <v>15</v>
      </c>
      <c r="F21" s="35" t="s">
        <v>688</v>
      </c>
      <c r="G21" s="38">
        <v>45</v>
      </c>
      <c r="H21" s="38">
        <v>45</v>
      </c>
      <c r="I21" s="38">
        <v>40.5</v>
      </c>
      <c r="J21" s="38">
        <v>40.5</v>
      </c>
    </row>
    <row r="22" s="3" customFormat="true" ht="47" customHeight="true" spans="1:10">
      <c r="A22" s="38">
        <v>12</v>
      </c>
      <c r="B22" s="53" t="s">
        <v>692</v>
      </c>
      <c r="C22" s="41" t="s">
        <v>693</v>
      </c>
      <c r="D22" s="35" t="s">
        <v>694</v>
      </c>
      <c r="E22" s="38" t="s">
        <v>671</v>
      </c>
      <c r="F22" s="41"/>
      <c r="G22" s="38">
        <v>168</v>
      </c>
      <c r="H22" s="38">
        <v>168</v>
      </c>
      <c r="I22" s="38">
        <v>151</v>
      </c>
      <c r="J22" s="38">
        <v>151</v>
      </c>
    </row>
    <row r="23" s="3" customFormat="true" customHeight="true" spans="1:10">
      <c r="A23" s="38">
        <v>13</v>
      </c>
      <c r="B23" s="53" t="s">
        <v>695</v>
      </c>
      <c r="C23" s="41" t="s">
        <v>696</v>
      </c>
      <c r="D23" s="35" t="s">
        <v>697</v>
      </c>
      <c r="E23" s="38" t="s">
        <v>15</v>
      </c>
      <c r="F23" s="41"/>
      <c r="G23" s="38">
        <v>75</v>
      </c>
      <c r="H23" s="38">
        <v>75</v>
      </c>
      <c r="I23" s="38">
        <v>67.5</v>
      </c>
      <c r="J23" s="38">
        <v>67.5</v>
      </c>
    </row>
    <row r="24" s="3" customFormat="true" customHeight="true" spans="1:10">
      <c r="A24" s="38">
        <v>14</v>
      </c>
      <c r="B24" s="53" t="s">
        <v>698</v>
      </c>
      <c r="C24" s="35" t="s">
        <v>699</v>
      </c>
      <c r="D24" s="35" t="s">
        <v>700</v>
      </c>
      <c r="E24" s="38" t="s">
        <v>15</v>
      </c>
      <c r="F24" s="35"/>
      <c r="G24" s="38">
        <v>149</v>
      </c>
      <c r="H24" s="38">
        <v>149</v>
      </c>
      <c r="I24" s="38">
        <v>134</v>
      </c>
      <c r="J24" s="38">
        <v>134</v>
      </c>
    </row>
    <row r="25" s="3" customFormat="true" ht="48" customHeight="true" spans="1:10">
      <c r="A25" s="38">
        <v>15</v>
      </c>
      <c r="B25" s="53" t="s">
        <v>701</v>
      </c>
      <c r="C25" s="35" t="s">
        <v>702</v>
      </c>
      <c r="D25" s="35" t="s">
        <v>703</v>
      </c>
      <c r="E25" s="38" t="s">
        <v>647</v>
      </c>
      <c r="F25" s="41"/>
      <c r="G25" s="38">
        <v>7</v>
      </c>
      <c r="H25" s="38">
        <v>7</v>
      </c>
      <c r="I25" s="38">
        <v>6.3</v>
      </c>
      <c r="J25" s="38">
        <v>6.3</v>
      </c>
    </row>
    <row r="26" s="3" customFormat="true" customHeight="true" spans="1:10">
      <c r="A26" s="38">
        <v>16</v>
      </c>
      <c r="B26" s="53" t="s">
        <v>704</v>
      </c>
      <c r="C26" s="41" t="s">
        <v>705</v>
      </c>
      <c r="D26" s="35" t="s">
        <v>706</v>
      </c>
      <c r="E26" s="38" t="s">
        <v>647</v>
      </c>
      <c r="F26" s="38"/>
      <c r="G26" s="38">
        <v>12.1</v>
      </c>
      <c r="H26" s="38">
        <v>12.1</v>
      </c>
      <c r="I26" s="38">
        <v>10.9</v>
      </c>
      <c r="J26" s="38">
        <v>10.9</v>
      </c>
    </row>
    <row r="27" s="3" customFormat="true" ht="63" customHeight="true" spans="1:10">
      <c r="A27" s="38">
        <v>17</v>
      </c>
      <c r="B27" s="53" t="s">
        <v>707</v>
      </c>
      <c r="C27" s="41" t="s">
        <v>708</v>
      </c>
      <c r="D27" s="35" t="s">
        <v>709</v>
      </c>
      <c r="E27" s="38" t="s">
        <v>710</v>
      </c>
      <c r="F27" s="35" t="s">
        <v>711</v>
      </c>
      <c r="G27" s="38">
        <v>16</v>
      </c>
      <c r="H27" s="38">
        <v>16</v>
      </c>
      <c r="I27" s="38">
        <v>14.4</v>
      </c>
      <c r="J27" s="38">
        <v>14.4</v>
      </c>
    </row>
    <row r="28" s="3" customFormat="true" ht="47" customHeight="true" spans="1:10">
      <c r="A28" s="38">
        <v>18</v>
      </c>
      <c r="B28" s="53" t="s">
        <v>712</v>
      </c>
      <c r="C28" s="41" t="s">
        <v>713</v>
      </c>
      <c r="D28" s="35" t="s">
        <v>714</v>
      </c>
      <c r="E28" s="38" t="s">
        <v>15</v>
      </c>
      <c r="F28" s="41"/>
      <c r="G28" s="38">
        <v>41</v>
      </c>
      <c r="H28" s="38">
        <v>41</v>
      </c>
      <c r="I28" s="38">
        <v>36.9</v>
      </c>
      <c r="J28" s="38">
        <v>36.9</v>
      </c>
    </row>
    <row r="29" s="3" customFormat="true" ht="84" customHeight="true" spans="1:10">
      <c r="A29" s="38">
        <v>19</v>
      </c>
      <c r="B29" s="53" t="s">
        <v>715</v>
      </c>
      <c r="C29" s="42" t="s">
        <v>716</v>
      </c>
      <c r="D29" s="35" t="s">
        <v>717</v>
      </c>
      <c r="E29" s="38" t="s">
        <v>15</v>
      </c>
      <c r="F29" s="41" t="s">
        <v>718</v>
      </c>
      <c r="G29" s="38">
        <v>118</v>
      </c>
      <c r="H29" s="38">
        <v>118</v>
      </c>
      <c r="I29" s="38">
        <v>106</v>
      </c>
      <c r="J29" s="38">
        <v>106</v>
      </c>
    </row>
    <row r="30" s="3" customFormat="true" customHeight="true" spans="1:10">
      <c r="A30" s="38"/>
      <c r="B30" s="53" t="s">
        <v>719</v>
      </c>
      <c r="C30" s="42" t="s">
        <v>720</v>
      </c>
      <c r="D30" s="63"/>
      <c r="E30" s="38" t="s">
        <v>15</v>
      </c>
      <c r="F30" s="41"/>
      <c r="G30" s="38">
        <v>118</v>
      </c>
      <c r="H30" s="38">
        <v>118</v>
      </c>
      <c r="I30" s="38">
        <v>106</v>
      </c>
      <c r="J30" s="38">
        <v>106</v>
      </c>
    </row>
    <row r="31" s="3" customFormat="true" ht="54" customHeight="true" spans="1:10">
      <c r="A31" s="64">
        <v>20</v>
      </c>
      <c r="B31" s="53" t="s">
        <v>721</v>
      </c>
      <c r="C31" s="65" t="s">
        <v>722</v>
      </c>
      <c r="D31" s="66" t="s">
        <v>723</v>
      </c>
      <c r="E31" s="64" t="s">
        <v>15</v>
      </c>
      <c r="F31" s="65" t="s">
        <v>724</v>
      </c>
      <c r="G31" s="64">
        <v>2600</v>
      </c>
      <c r="H31" s="64">
        <v>2600</v>
      </c>
      <c r="I31" s="64">
        <v>2340</v>
      </c>
      <c r="J31" s="64">
        <v>2340</v>
      </c>
    </row>
    <row r="32" s="3" customFormat="true" customHeight="true" spans="1:10">
      <c r="A32" s="64"/>
      <c r="B32" s="53" t="s">
        <v>725</v>
      </c>
      <c r="C32" s="65" t="s">
        <v>726</v>
      </c>
      <c r="D32" s="65"/>
      <c r="E32" s="64" t="s">
        <v>15</v>
      </c>
      <c r="F32" s="65"/>
      <c r="G32" s="64">
        <v>520</v>
      </c>
      <c r="H32" s="64">
        <v>520</v>
      </c>
      <c r="I32" s="64">
        <v>468</v>
      </c>
      <c r="J32" s="64">
        <v>468</v>
      </c>
    </row>
    <row r="33" s="3" customFormat="true" customHeight="true" spans="1:10">
      <c r="A33" s="64"/>
      <c r="B33" s="53" t="s">
        <v>727</v>
      </c>
      <c r="C33" s="65" t="s">
        <v>728</v>
      </c>
      <c r="D33" s="65"/>
      <c r="E33" s="64" t="s">
        <v>15</v>
      </c>
      <c r="F33" s="65"/>
      <c r="G33" s="64">
        <v>780</v>
      </c>
      <c r="H33" s="64">
        <v>780</v>
      </c>
      <c r="I33" s="64">
        <v>702</v>
      </c>
      <c r="J33" s="64">
        <v>702</v>
      </c>
    </row>
    <row r="34" s="3" customFormat="true" customHeight="true" spans="1:10">
      <c r="A34" s="64"/>
      <c r="B34" s="53" t="s">
        <v>729</v>
      </c>
      <c r="C34" s="66" t="s">
        <v>730</v>
      </c>
      <c r="D34" s="66"/>
      <c r="E34" s="64" t="s">
        <v>15</v>
      </c>
      <c r="F34" s="65"/>
      <c r="G34" s="64">
        <v>2110</v>
      </c>
      <c r="H34" s="64">
        <v>2110</v>
      </c>
      <c r="I34" s="64">
        <v>1899</v>
      </c>
      <c r="J34" s="64">
        <v>1899</v>
      </c>
    </row>
    <row r="35" s="3" customFormat="true" ht="64" customHeight="true" spans="1:10">
      <c r="A35" s="64">
        <v>21</v>
      </c>
      <c r="B35" s="53" t="s">
        <v>731</v>
      </c>
      <c r="C35" s="66" t="s">
        <v>732</v>
      </c>
      <c r="D35" s="66" t="s">
        <v>733</v>
      </c>
      <c r="E35" s="64" t="s">
        <v>15</v>
      </c>
      <c r="F35" s="66" t="s">
        <v>734</v>
      </c>
      <c r="G35" s="64">
        <v>4350</v>
      </c>
      <c r="H35" s="64">
        <v>4350</v>
      </c>
      <c r="I35" s="64">
        <v>3915</v>
      </c>
      <c r="J35" s="64">
        <v>3915</v>
      </c>
    </row>
    <row r="36" s="3" customFormat="true" ht="128" customHeight="true" spans="1:10">
      <c r="A36" s="64">
        <v>22</v>
      </c>
      <c r="B36" s="53" t="s">
        <v>735</v>
      </c>
      <c r="C36" s="66" t="s">
        <v>736</v>
      </c>
      <c r="D36" s="66" t="s">
        <v>737</v>
      </c>
      <c r="E36" s="64" t="s">
        <v>15</v>
      </c>
      <c r="F36" s="66" t="s">
        <v>738</v>
      </c>
      <c r="G36" s="64">
        <v>1000</v>
      </c>
      <c r="H36" s="64">
        <v>1000</v>
      </c>
      <c r="I36" s="64">
        <v>900</v>
      </c>
      <c r="J36" s="64">
        <v>900</v>
      </c>
    </row>
    <row r="37" s="3" customFormat="true" ht="111" customHeight="true" spans="1:10">
      <c r="A37" s="64">
        <v>23</v>
      </c>
      <c r="B37" s="53" t="s">
        <v>739</v>
      </c>
      <c r="C37" s="66" t="s">
        <v>740</v>
      </c>
      <c r="D37" s="66" t="s">
        <v>741</v>
      </c>
      <c r="E37" s="64" t="s">
        <v>15</v>
      </c>
      <c r="F37" s="66" t="s">
        <v>742</v>
      </c>
      <c r="G37" s="64">
        <v>900</v>
      </c>
      <c r="H37" s="64">
        <v>900</v>
      </c>
      <c r="I37" s="64">
        <v>810</v>
      </c>
      <c r="J37" s="64">
        <v>810</v>
      </c>
    </row>
    <row r="38" s="3" customFormat="true" ht="109" customHeight="true" spans="1:10">
      <c r="A38" s="64">
        <v>24</v>
      </c>
      <c r="B38" s="53" t="s">
        <v>743</v>
      </c>
      <c r="C38" s="66" t="s">
        <v>744</v>
      </c>
      <c r="D38" s="66" t="s">
        <v>745</v>
      </c>
      <c r="E38" s="64" t="s">
        <v>746</v>
      </c>
      <c r="F38" s="66" t="s">
        <v>747</v>
      </c>
      <c r="G38" s="64">
        <v>4980</v>
      </c>
      <c r="H38" s="64">
        <v>3984</v>
      </c>
      <c r="I38" s="64">
        <v>2988</v>
      </c>
      <c r="J38" s="64">
        <v>2988</v>
      </c>
    </row>
    <row r="39" s="3" customFormat="true" customHeight="true" spans="1:10">
      <c r="A39" s="64"/>
      <c r="B39" s="53" t="s">
        <v>748</v>
      </c>
      <c r="C39" s="66" t="s">
        <v>749</v>
      </c>
      <c r="D39" s="66"/>
      <c r="E39" s="64" t="s">
        <v>746</v>
      </c>
      <c r="F39" s="66"/>
      <c r="G39" s="64">
        <v>996</v>
      </c>
      <c r="H39" s="64">
        <v>797</v>
      </c>
      <c r="I39" s="64">
        <v>598</v>
      </c>
      <c r="J39" s="64">
        <v>598</v>
      </c>
    </row>
    <row r="40" s="3" customFormat="true" ht="119" customHeight="true" spans="1:10">
      <c r="A40" s="64">
        <v>25</v>
      </c>
      <c r="B40" s="53" t="s">
        <v>750</v>
      </c>
      <c r="C40" s="66" t="s">
        <v>751</v>
      </c>
      <c r="D40" s="66" t="s">
        <v>752</v>
      </c>
      <c r="E40" s="64" t="s">
        <v>746</v>
      </c>
      <c r="F40" s="66" t="s">
        <v>753</v>
      </c>
      <c r="G40" s="64">
        <v>4076</v>
      </c>
      <c r="H40" s="64">
        <v>3260</v>
      </c>
      <c r="I40" s="64">
        <v>2445</v>
      </c>
      <c r="J40" s="64">
        <v>2445</v>
      </c>
    </row>
    <row r="41" s="3" customFormat="true" customHeight="true" spans="1:10">
      <c r="A41" s="64"/>
      <c r="B41" s="53" t="s">
        <v>754</v>
      </c>
      <c r="C41" s="66" t="s">
        <v>755</v>
      </c>
      <c r="D41" s="66"/>
      <c r="E41" s="64" t="s">
        <v>746</v>
      </c>
      <c r="F41" s="66"/>
      <c r="G41" s="64">
        <v>815</v>
      </c>
      <c r="H41" s="64">
        <v>652</v>
      </c>
      <c r="I41" s="64">
        <v>489</v>
      </c>
      <c r="J41" s="64">
        <v>489</v>
      </c>
    </row>
    <row r="42" s="3" customFormat="true" ht="73" customHeight="true" spans="1:10">
      <c r="A42" s="64">
        <v>26</v>
      </c>
      <c r="B42" s="53" t="s">
        <v>756</v>
      </c>
      <c r="C42" s="66" t="s">
        <v>757</v>
      </c>
      <c r="D42" s="66" t="s">
        <v>758</v>
      </c>
      <c r="E42" s="64" t="s">
        <v>746</v>
      </c>
      <c r="F42" s="66" t="s">
        <v>759</v>
      </c>
      <c r="G42" s="64">
        <v>3000</v>
      </c>
      <c r="H42" s="64">
        <v>2400</v>
      </c>
      <c r="I42" s="64">
        <v>1800</v>
      </c>
      <c r="J42" s="64">
        <v>1800</v>
      </c>
    </row>
    <row r="43" s="3" customFormat="true" customHeight="true" spans="1:10">
      <c r="A43" s="64"/>
      <c r="B43" s="53" t="s">
        <v>760</v>
      </c>
      <c r="C43" s="66" t="s">
        <v>761</v>
      </c>
      <c r="D43" s="66"/>
      <c r="E43" s="64" t="s">
        <v>746</v>
      </c>
      <c r="F43" s="66"/>
      <c r="G43" s="64">
        <v>600</v>
      </c>
      <c r="H43" s="64">
        <v>480</v>
      </c>
      <c r="I43" s="64">
        <v>360</v>
      </c>
      <c r="J43" s="64">
        <v>360</v>
      </c>
    </row>
    <row r="44" s="3" customFormat="true" ht="53" customHeight="true" spans="1:10">
      <c r="A44" s="64">
        <v>27</v>
      </c>
      <c r="B44" s="53" t="s">
        <v>762</v>
      </c>
      <c r="C44" s="66" t="s">
        <v>763</v>
      </c>
      <c r="D44" s="66" t="s">
        <v>764</v>
      </c>
      <c r="E44" s="64" t="s">
        <v>746</v>
      </c>
      <c r="F44" s="66" t="s">
        <v>759</v>
      </c>
      <c r="G44" s="64">
        <v>5580</v>
      </c>
      <c r="H44" s="64">
        <v>4464</v>
      </c>
      <c r="I44" s="64">
        <v>3348</v>
      </c>
      <c r="J44" s="64">
        <v>3348</v>
      </c>
    </row>
    <row r="45" s="3" customFormat="true" customHeight="true" spans="1:10">
      <c r="A45" s="64"/>
      <c r="B45" s="53" t="s">
        <v>765</v>
      </c>
      <c r="C45" s="66" t="s">
        <v>766</v>
      </c>
      <c r="D45" s="66"/>
      <c r="E45" s="64" t="s">
        <v>746</v>
      </c>
      <c r="F45" s="66"/>
      <c r="G45" s="64">
        <v>1116</v>
      </c>
      <c r="H45" s="64">
        <v>893</v>
      </c>
      <c r="I45" s="64">
        <v>670</v>
      </c>
      <c r="J45" s="64">
        <v>670</v>
      </c>
    </row>
    <row r="46" s="3" customFormat="true" ht="51" customHeight="true" spans="1:10">
      <c r="A46" s="64">
        <v>28</v>
      </c>
      <c r="B46" s="53" t="s">
        <v>767</v>
      </c>
      <c r="C46" s="66" t="s">
        <v>768</v>
      </c>
      <c r="D46" s="66" t="s">
        <v>769</v>
      </c>
      <c r="E46" s="64" t="s">
        <v>15</v>
      </c>
      <c r="F46" s="66" t="s">
        <v>770</v>
      </c>
      <c r="G46" s="64">
        <v>2680</v>
      </c>
      <c r="H46" s="64">
        <v>2144</v>
      </c>
      <c r="I46" s="64">
        <v>1608</v>
      </c>
      <c r="J46" s="64">
        <v>1608</v>
      </c>
    </row>
    <row r="47" s="3" customFormat="true" customHeight="true" spans="1:10">
      <c r="A47" s="64"/>
      <c r="B47" s="53" t="s">
        <v>772</v>
      </c>
      <c r="C47" s="66" t="s">
        <v>773</v>
      </c>
      <c r="D47" s="65"/>
      <c r="E47" s="64" t="s">
        <v>15</v>
      </c>
      <c r="F47" s="66"/>
      <c r="G47" s="64">
        <v>536</v>
      </c>
      <c r="H47" s="64">
        <v>429</v>
      </c>
      <c r="I47" s="64">
        <v>322</v>
      </c>
      <c r="J47" s="64">
        <v>322</v>
      </c>
    </row>
    <row r="48" s="3" customFormat="true" ht="48" customHeight="true" spans="1:10">
      <c r="A48" s="64">
        <v>29</v>
      </c>
      <c r="B48" s="53" t="s">
        <v>774</v>
      </c>
      <c r="C48" s="65" t="s">
        <v>775</v>
      </c>
      <c r="D48" s="66" t="s">
        <v>776</v>
      </c>
      <c r="E48" s="64" t="s">
        <v>15</v>
      </c>
      <c r="F48" s="66"/>
      <c r="G48" s="64">
        <v>3000</v>
      </c>
      <c r="H48" s="64">
        <v>3000</v>
      </c>
      <c r="I48" s="64">
        <v>2400</v>
      </c>
      <c r="J48" s="64">
        <v>2400</v>
      </c>
    </row>
    <row r="49" s="3" customFormat="true" customHeight="true" spans="1:10">
      <c r="A49" s="64">
        <v>30</v>
      </c>
      <c r="B49" s="53" t="s">
        <v>777</v>
      </c>
      <c r="C49" s="65" t="s">
        <v>778</v>
      </c>
      <c r="D49" s="66" t="s">
        <v>779</v>
      </c>
      <c r="E49" s="64" t="s">
        <v>15</v>
      </c>
      <c r="F49" s="66"/>
      <c r="G49" s="64">
        <v>566</v>
      </c>
      <c r="H49" s="64">
        <v>566</v>
      </c>
      <c r="I49" s="64">
        <v>453</v>
      </c>
      <c r="J49" s="64">
        <v>453</v>
      </c>
    </row>
    <row r="50" s="3" customFormat="true" ht="45" customHeight="true" spans="1:10">
      <c r="A50" s="64">
        <v>31</v>
      </c>
      <c r="B50" s="53" t="s">
        <v>780</v>
      </c>
      <c r="C50" s="65" t="s">
        <v>781</v>
      </c>
      <c r="D50" s="66" t="s">
        <v>782</v>
      </c>
      <c r="E50" s="64" t="s">
        <v>647</v>
      </c>
      <c r="F50" s="66"/>
      <c r="G50" s="64">
        <v>40</v>
      </c>
      <c r="H50" s="64">
        <v>40</v>
      </c>
      <c r="I50" s="64">
        <v>32</v>
      </c>
      <c r="J50" s="64">
        <v>32</v>
      </c>
    </row>
    <row r="51" s="3" customFormat="true" ht="48" customHeight="true" spans="1:10">
      <c r="A51" s="64">
        <v>32</v>
      </c>
      <c r="B51" s="53" t="s">
        <v>783</v>
      </c>
      <c r="C51" s="66" t="s">
        <v>784</v>
      </c>
      <c r="D51" s="66" t="s">
        <v>785</v>
      </c>
      <c r="E51" s="64" t="s">
        <v>15</v>
      </c>
      <c r="F51" s="65"/>
      <c r="G51" s="64">
        <v>2328</v>
      </c>
      <c r="H51" s="64">
        <v>2328</v>
      </c>
      <c r="I51" s="64">
        <v>1862</v>
      </c>
      <c r="J51" s="64">
        <v>1862</v>
      </c>
    </row>
    <row r="52" s="3" customFormat="true" customHeight="true" spans="1:10">
      <c r="A52" s="64"/>
      <c r="B52" s="53" t="s">
        <v>786</v>
      </c>
      <c r="C52" s="66" t="s">
        <v>787</v>
      </c>
      <c r="D52" s="66"/>
      <c r="E52" s="64" t="s">
        <v>15</v>
      </c>
      <c r="F52" s="65"/>
      <c r="G52" s="64">
        <v>465</v>
      </c>
      <c r="H52" s="64">
        <v>465</v>
      </c>
      <c r="I52" s="64">
        <v>372</v>
      </c>
      <c r="J52" s="64">
        <v>372</v>
      </c>
    </row>
    <row r="53" s="3" customFormat="true" ht="50" customHeight="true" spans="1:10">
      <c r="A53" s="64">
        <v>33</v>
      </c>
      <c r="B53" s="53" t="s">
        <v>788</v>
      </c>
      <c r="C53" s="65" t="s">
        <v>789</v>
      </c>
      <c r="D53" s="66" t="s">
        <v>790</v>
      </c>
      <c r="E53" s="64" t="s">
        <v>15</v>
      </c>
      <c r="F53" s="66"/>
      <c r="G53" s="64">
        <v>2328</v>
      </c>
      <c r="H53" s="64">
        <v>2328</v>
      </c>
      <c r="I53" s="64">
        <v>1862</v>
      </c>
      <c r="J53" s="64">
        <v>1862</v>
      </c>
    </row>
    <row r="54" s="3" customFormat="true" customHeight="true" spans="1:10">
      <c r="A54" s="64"/>
      <c r="B54" s="53" t="s">
        <v>791</v>
      </c>
      <c r="C54" s="65" t="s">
        <v>792</v>
      </c>
      <c r="D54" s="65"/>
      <c r="E54" s="64" t="s">
        <v>15</v>
      </c>
      <c r="F54" s="66"/>
      <c r="G54" s="64">
        <v>465</v>
      </c>
      <c r="H54" s="64">
        <v>465</v>
      </c>
      <c r="I54" s="64">
        <v>372</v>
      </c>
      <c r="J54" s="64">
        <v>372</v>
      </c>
    </row>
    <row r="55" s="3" customFormat="true" ht="51" customHeight="true" spans="1:10">
      <c r="A55" s="64">
        <v>34</v>
      </c>
      <c r="B55" s="53" t="s">
        <v>793</v>
      </c>
      <c r="C55" s="66" t="s">
        <v>794</v>
      </c>
      <c r="D55" s="66" t="s">
        <v>795</v>
      </c>
      <c r="E55" s="64" t="s">
        <v>15</v>
      </c>
      <c r="F55" s="67"/>
      <c r="G55" s="64">
        <v>4540</v>
      </c>
      <c r="H55" s="64">
        <v>3632</v>
      </c>
      <c r="I55" s="64">
        <v>2724</v>
      </c>
      <c r="J55" s="64">
        <v>2724</v>
      </c>
    </row>
    <row r="56" s="3" customFormat="true" customHeight="true" spans="1:10">
      <c r="A56" s="64"/>
      <c r="B56" s="53" t="s">
        <v>796</v>
      </c>
      <c r="C56" s="66" t="s">
        <v>797</v>
      </c>
      <c r="D56" s="66"/>
      <c r="E56" s="64" t="s">
        <v>15</v>
      </c>
      <c r="F56" s="67"/>
      <c r="G56" s="64">
        <v>908</v>
      </c>
      <c r="H56" s="64">
        <v>726</v>
      </c>
      <c r="I56" s="64">
        <v>545</v>
      </c>
      <c r="J56" s="64">
        <v>545</v>
      </c>
    </row>
    <row r="57" s="3" customFormat="true" customHeight="true" spans="1:10">
      <c r="A57" s="64"/>
      <c r="B57" s="53" t="s">
        <v>798</v>
      </c>
      <c r="C57" s="66" t="s">
        <v>799</v>
      </c>
      <c r="D57" s="66"/>
      <c r="E57" s="64" t="s">
        <v>15</v>
      </c>
      <c r="F57" s="67"/>
      <c r="G57" s="64">
        <v>1362</v>
      </c>
      <c r="H57" s="64">
        <v>1089</v>
      </c>
      <c r="I57" s="64">
        <v>817</v>
      </c>
      <c r="J57" s="64">
        <v>817</v>
      </c>
    </row>
    <row r="58" s="3" customFormat="true" customHeight="true" spans="1:10">
      <c r="A58" s="64"/>
      <c r="B58" s="53" t="s">
        <v>800</v>
      </c>
      <c r="C58" s="66" t="s">
        <v>801</v>
      </c>
      <c r="D58" s="66"/>
      <c r="E58" s="64" t="s">
        <v>15</v>
      </c>
      <c r="F58" s="67"/>
      <c r="G58" s="64">
        <v>4540</v>
      </c>
      <c r="H58" s="64">
        <v>3632</v>
      </c>
      <c r="I58" s="64">
        <v>2724</v>
      </c>
      <c r="J58" s="64">
        <v>2724</v>
      </c>
    </row>
    <row r="59" s="3" customFormat="true" ht="48" customHeight="true" spans="1:10">
      <c r="A59" s="64">
        <v>35</v>
      </c>
      <c r="B59" s="53" t="s">
        <v>802</v>
      </c>
      <c r="C59" s="65" t="s">
        <v>803</v>
      </c>
      <c r="D59" s="66" t="s">
        <v>804</v>
      </c>
      <c r="E59" s="64" t="s">
        <v>15</v>
      </c>
      <c r="F59" s="67"/>
      <c r="G59" s="64">
        <v>4540</v>
      </c>
      <c r="H59" s="64">
        <v>3632</v>
      </c>
      <c r="I59" s="64">
        <v>2724</v>
      </c>
      <c r="J59" s="64">
        <v>2724</v>
      </c>
    </row>
    <row r="60" s="3" customFormat="true" customHeight="true" spans="1:10">
      <c r="A60" s="64"/>
      <c r="B60" s="53" t="s">
        <v>805</v>
      </c>
      <c r="C60" s="65" t="s">
        <v>806</v>
      </c>
      <c r="D60" s="65"/>
      <c r="E60" s="64" t="s">
        <v>15</v>
      </c>
      <c r="F60" s="67"/>
      <c r="G60" s="64">
        <v>908</v>
      </c>
      <c r="H60" s="64">
        <v>726</v>
      </c>
      <c r="I60" s="64">
        <v>545</v>
      </c>
      <c r="J60" s="64">
        <v>545</v>
      </c>
    </row>
    <row r="61" s="3" customFormat="true" customHeight="true" spans="1:10">
      <c r="A61" s="64"/>
      <c r="B61" s="53" t="s">
        <v>807</v>
      </c>
      <c r="C61" s="65" t="s">
        <v>808</v>
      </c>
      <c r="D61" s="65"/>
      <c r="E61" s="64" t="s">
        <v>15</v>
      </c>
      <c r="F61" s="67"/>
      <c r="G61" s="64">
        <v>1362</v>
      </c>
      <c r="H61" s="64">
        <v>1089</v>
      </c>
      <c r="I61" s="64">
        <v>817</v>
      </c>
      <c r="J61" s="64">
        <v>817</v>
      </c>
    </row>
    <row r="62" s="3" customFormat="true" customHeight="true" spans="1:10">
      <c r="A62" s="64"/>
      <c r="B62" s="53" t="s">
        <v>809</v>
      </c>
      <c r="C62" s="65" t="s">
        <v>810</v>
      </c>
      <c r="D62" s="65"/>
      <c r="E62" s="64" t="s">
        <v>15</v>
      </c>
      <c r="F62" s="67"/>
      <c r="G62" s="64">
        <v>4540</v>
      </c>
      <c r="H62" s="64">
        <v>3632</v>
      </c>
      <c r="I62" s="64">
        <v>2724</v>
      </c>
      <c r="J62" s="64">
        <v>2724</v>
      </c>
    </row>
    <row r="63" s="3" customFormat="true" customHeight="true" spans="1:10">
      <c r="A63" s="64"/>
      <c r="B63" s="53" t="s">
        <v>811</v>
      </c>
      <c r="C63" s="65" t="s">
        <v>812</v>
      </c>
      <c r="D63" s="65"/>
      <c r="E63" s="64" t="s">
        <v>15</v>
      </c>
      <c r="F63" s="67"/>
      <c r="G63" s="64">
        <v>4540</v>
      </c>
      <c r="H63" s="64">
        <v>3632</v>
      </c>
      <c r="I63" s="64">
        <v>2724</v>
      </c>
      <c r="J63" s="64">
        <v>2724</v>
      </c>
    </row>
    <row r="64" s="3" customFormat="true" ht="54" customHeight="true" spans="1:10">
      <c r="A64" s="64">
        <v>36</v>
      </c>
      <c r="B64" s="53" t="s">
        <v>813</v>
      </c>
      <c r="C64" s="65" t="s">
        <v>814</v>
      </c>
      <c r="D64" s="66" t="s">
        <v>815</v>
      </c>
      <c r="E64" s="64" t="s">
        <v>15</v>
      </c>
      <c r="F64" s="67"/>
      <c r="G64" s="64">
        <v>9800</v>
      </c>
      <c r="H64" s="64">
        <v>7840</v>
      </c>
      <c r="I64" s="64">
        <v>5880</v>
      </c>
      <c r="J64" s="64">
        <v>5880</v>
      </c>
    </row>
    <row r="65" s="3" customFormat="true" customHeight="true" spans="1:10">
      <c r="A65" s="64"/>
      <c r="B65" s="53" t="s">
        <v>816</v>
      </c>
      <c r="C65" s="65" t="s">
        <v>817</v>
      </c>
      <c r="D65" s="65"/>
      <c r="E65" s="64" t="s">
        <v>15</v>
      </c>
      <c r="F65" s="67"/>
      <c r="G65" s="64">
        <v>1960</v>
      </c>
      <c r="H65" s="64">
        <v>1568</v>
      </c>
      <c r="I65" s="64">
        <v>1176</v>
      </c>
      <c r="J65" s="64">
        <v>1176</v>
      </c>
    </row>
    <row r="66" s="3" customFormat="true" customHeight="true" spans="1:10">
      <c r="A66" s="64"/>
      <c r="B66" s="53" t="s">
        <v>818</v>
      </c>
      <c r="C66" s="65" t="s">
        <v>819</v>
      </c>
      <c r="D66" s="65"/>
      <c r="E66" s="64" t="s">
        <v>15</v>
      </c>
      <c r="F66" s="67"/>
      <c r="G66" s="64">
        <v>2940</v>
      </c>
      <c r="H66" s="64">
        <v>2352</v>
      </c>
      <c r="I66" s="64">
        <v>1764</v>
      </c>
      <c r="J66" s="64">
        <v>1764</v>
      </c>
    </row>
    <row r="67" s="3" customFormat="true" customHeight="true" spans="1:10">
      <c r="A67" s="64"/>
      <c r="B67" s="53" t="s">
        <v>820</v>
      </c>
      <c r="C67" s="65" t="s">
        <v>821</v>
      </c>
      <c r="D67" s="65"/>
      <c r="E67" s="64" t="s">
        <v>15</v>
      </c>
      <c r="F67" s="67"/>
      <c r="G67" s="64">
        <v>9800</v>
      </c>
      <c r="H67" s="64">
        <v>7840</v>
      </c>
      <c r="I67" s="64">
        <v>5880</v>
      </c>
      <c r="J67" s="64">
        <v>5880</v>
      </c>
    </row>
    <row r="68" s="3" customFormat="true" ht="50" customHeight="true" spans="1:10">
      <c r="A68" s="64">
        <v>37</v>
      </c>
      <c r="B68" s="53" t="s">
        <v>822</v>
      </c>
      <c r="C68" s="65" t="s">
        <v>823</v>
      </c>
      <c r="D68" s="66" t="s">
        <v>815</v>
      </c>
      <c r="E68" s="64" t="s">
        <v>15</v>
      </c>
      <c r="F68" s="67"/>
      <c r="G68" s="64">
        <v>9800</v>
      </c>
      <c r="H68" s="64">
        <v>7840</v>
      </c>
      <c r="I68" s="64">
        <v>5880</v>
      </c>
      <c r="J68" s="64">
        <v>5880</v>
      </c>
    </row>
    <row r="69" s="3" customFormat="true" customHeight="true" spans="1:10">
      <c r="A69" s="64"/>
      <c r="B69" s="53" t="s">
        <v>824</v>
      </c>
      <c r="C69" s="65" t="s">
        <v>825</v>
      </c>
      <c r="D69" s="66"/>
      <c r="E69" s="64" t="s">
        <v>15</v>
      </c>
      <c r="F69" s="67"/>
      <c r="G69" s="64">
        <v>1960</v>
      </c>
      <c r="H69" s="64">
        <v>1568</v>
      </c>
      <c r="I69" s="64">
        <v>1176</v>
      </c>
      <c r="J69" s="64">
        <v>1176</v>
      </c>
    </row>
    <row r="70" s="3" customFormat="true" customHeight="true" spans="1:10">
      <c r="A70" s="64"/>
      <c r="B70" s="53" t="s">
        <v>826</v>
      </c>
      <c r="C70" s="65" t="s">
        <v>827</v>
      </c>
      <c r="D70" s="65"/>
      <c r="E70" s="64" t="s">
        <v>15</v>
      </c>
      <c r="F70" s="67"/>
      <c r="G70" s="64">
        <v>2940</v>
      </c>
      <c r="H70" s="64">
        <v>2352</v>
      </c>
      <c r="I70" s="64">
        <v>1764</v>
      </c>
      <c r="J70" s="64">
        <v>1764</v>
      </c>
    </row>
    <row r="71" s="3" customFormat="true" customHeight="true" spans="1:10">
      <c r="A71" s="64"/>
      <c r="B71" s="53" t="s">
        <v>828</v>
      </c>
      <c r="C71" s="65" t="s">
        <v>829</v>
      </c>
      <c r="D71" s="65"/>
      <c r="E71" s="64" t="s">
        <v>15</v>
      </c>
      <c r="F71" s="67"/>
      <c r="G71" s="64">
        <v>9800</v>
      </c>
      <c r="H71" s="64">
        <v>7840</v>
      </c>
      <c r="I71" s="64">
        <v>5880</v>
      </c>
      <c r="J71" s="64">
        <v>5880</v>
      </c>
    </row>
    <row r="72" s="3" customFormat="true" ht="124" customHeight="true" spans="1:10">
      <c r="A72" s="64">
        <v>38</v>
      </c>
      <c r="B72" s="53" t="s">
        <v>830</v>
      </c>
      <c r="C72" s="66" t="s">
        <v>831</v>
      </c>
      <c r="D72" s="66" t="s">
        <v>832</v>
      </c>
      <c r="E72" s="64" t="s">
        <v>15</v>
      </c>
      <c r="F72" s="66" t="s">
        <v>833</v>
      </c>
      <c r="G72" s="64">
        <v>4100</v>
      </c>
      <c r="H72" s="64">
        <v>3280</v>
      </c>
      <c r="I72" s="64">
        <v>2460</v>
      </c>
      <c r="J72" s="64">
        <v>2460</v>
      </c>
    </row>
    <row r="73" s="3" customFormat="true" customHeight="true" spans="1:10">
      <c r="A73" s="64"/>
      <c r="B73" s="53" t="s">
        <v>834</v>
      </c>
      <c r="C73" s="66" t="s">
        <v>835</v>
      </c>
      <c r="D73" s="66"/>
      <c r="E73" s="64" t="s">
        <v>15</v>
      </c>
      <c r="F73" s="66"/>
      <c r="G73" s="64">
        <v>820</v>
      </c>
      <c r="H73" s="64">
        <v>656</v>
      </c>
      <c r="I73" s="64">
        <v>492</v>
      </c>
      <c r="J73" s="64">
        <v>492</v>
      </c>
    </row>
    <row r="74" s="3" customFormat="true" ht="108" customHeight="true" spans="1:10">
      <c r="A74" s="64">
        <v>39</v>
      </c>
      <c r="B74" s="53" t="s">
        <v>836</v>
      </c>
      <c r="C74" s="66" t="s">
        <v>837</v>
      </c>
      <c r="D74" s="66" t="s">
        <v>838</v>
      </c>
      <c r="E74" s="64" t="s">
        <v>15</v>
      </c>
      <c r="F74" s="66" t="s">
        <v>839</v>
      </c>
      <c r="G74" s="64">
        <v>4500</v>
      </c>
      <c r="H74" s="64">
        <v>3600</v>
      </c>
      <c r="I74" s="64">
        <v>2700</v>
      </c>
      <c r="J74" s="64">
        <v>2700</v>
      </c>
    </row>
    <row r="75" s="3" customFormat="true" customHeight="true" spans="1:10">
      <c r="A75" s="64"/>
      <c r="B75" s="53" t="s">
        <v>840</v>
      </c>
      <c r="C75" s="66" t="s">
        <v>841</v>
      </c>
      <c r="D75" s="66"/>
      <c r="E75" s="64" t="s">
        <v>15</v>
      </c>
      <c r="F75" s="66"/>
      <c r="G75" s="64">
        <v>900</v>
      </c>
      <c r="H75" s="64">
        <v>720</v>
      </c>
      <c r="I75" s="64">
        <v>540</v>
      </c>
      <c r="J75" s="64">
        <v>540</v>
      </c>
    </row>
    <row r="76" s="3" customFormat="true" ht="51" customHeight="true" spans="1:10">
      <c r="A76" s="64">
        <v>40</v>
      </c>
      <c r="B76" s="53" t="s">
        <v>842</v>
      </c>
      <c r="C76" s="66" t="s">
        <v>843</v>
      </c>
      <c r="D76" s="66" t="s">
        <v>844</v>
      </c>
      <c r="E76" s="64" t="s">
        <v>15</v>
      </c>
      <c r="F76" s="66"/>
      <c r="G76" s="64">
        <v>3500</v>
      </c>
      <c r="H76" s="64">
        <v>2800</v>
      </c>
      <c r="I76" s="64">
        <v>2100</v>
      </c>
      <c r="J76" s="64">
        <v>2100</v>
      </c>
    </row>
    <row r="77" s="3" customFormat="true" customHeight="true" spans="1:10">
      <c r="A77" s="64"/>
      <c r="B77" s="53" t="s">
        <v>845</v>
      </c>
      <c r="C77" s="66" t="s">
        <v>846</v>
      </c>
      <c r="D77" s="66"/>
      <c r="E77" s="64" t="s">
        <v>15</v>
      </c>
      <c r="F77" s="66"/>
      <c r="G77" s="64">
        <v>700</v>
      </c>
      <c r="H77" s="64">
        <v>560</v>
      </c>
      <c r="I77" s="64">
        <v>420</v>
      </c>
      <c r="J77" s="64">
        <v>420</v>
      </c>
    </row>
    <row r="78" s="3" customFormat="true" ht="88" customHeight="true" spans="1:10">
      <c r="A78" s="64">
        <v>41</v>
      </c>
      <c r="B78" s="53" t="s">
        <v>847</v>
      </c>
      <c r="C78" s="66" t="s">
        <v>848</v>
      </c>
      <c r="D78" s="66" t="s">
        <v>849</v>
      </c>
      <c r="E78" s="64" t="s">
        <v>15</v>
      </c>
      <c r="F78" s="66" t="s">
        <v>850</v>
      </c>
      <c r="G78" s="64">
        <v>5630</v>
      </c>
      <c r="H78" s="64">
        <v>4504</v>
      </c>
      <c r="I78" s="64">
        <v>3378</v>
      </c>
      <c r="J78" s="64">
        <v>3378</v>
      </c>
    </row>
    <row r="79" s="3" customFormat="true" customHeight="true" spans="1:10">
      <c r="A79" s="64"/>
      <c r="B79" s="53" t="s">
        <v>851</v>
      </c>
      <c r="C79" s="66" t="s">
        <v>852</v>
      </c>
      <c r="D79" s="66"/>
      <c r="E79" s="64" t="s">
        <v>15</v>
      </c>
      <c r="F79" s="66"/>
      <c r="G79" s="64">
        <v>1126</v>
      </c>
      <c r="H79" s="64">
        <v>901</v>
      </c>
      <c r="I79" s="64">
        <v>676</v>
      </c>
      <c r="J79" s="64">
        <v>676</v>
      </c>
    </row>
    <row r="80" s="3" customFormat="true" ht="143" customHeight="true" spans="1:10">
      <c r="A80" s="64">
        <v>42</v>
      </c>
      <c r="B80" s="53" t="s">
        <v>853</v>
      </c>
      <c r="C80" s="66" t="s">
        <v>854</v>
      </c>
      <c r="D80" s="66" t="s">
        <v>855</v>
      </c>
      <c r="E80" s="64" t="s">
        <v>15</v>
      </c>
      <c r="F80" s="66" t="s">
        <v>856</v>
      </c>
      <c r="G80" s="64">
        <v>5772</v>
      </c>
      <c r="H80" s="64">
        <v>4617</v>
      </c>
      <c r="I80" s="64">
        <v>3463</v>
      </c>
      <c r="J80" s="64">
        <v>3463</v>
      </c>
    </row>
    <row r="81" s="3" customFormat="true" customHeight="true" spans="1:10">
      <c r="A81" s="64"/>
      <c r="B81" s="53" t="s">
        <v>857</v>
      </c>
      <c r="C81" s="66" t="s">
        <v>858</v>
      </c>
      <c r="D81" s="66"/>
      <c r="E81" s="64" t="s">
        <v>15</v>
      </c>
      <c r="F81" s="66"/>
      <c r="G81" s="64">
        <v>1154</v>
      </c>
      <c r="H81" s="64">
        <v>923</v>
      </c>
      <c r="I81" s="64">
        <v>693</v>
      </c>
      <c r="J81" s="64">
        <v>693</v>
      </c>
    </row>
    <row r="82" s="3" customFormat="true" ht="120" customHeight="true" spans="1:10">
      <c r="A82" s="64">
        <v>43</v>
      </c>
      <c r="B82" s="53" t="s">
        <v>859</v>
      </c>
      <c r="C82" s="66" t="s">
        <v>860</v>
      </c>
      <c r="D82" s="66" t="s">
        <v>861</v>
      </c>
      <c r="E82" s="64" t="s">
        <v>15</v>
      </c>
      <c r="F82" s="66" t="s">
        <v>862</v>
      </c>
      <c r="G82" s="64">
        <v>7500</v>
      </c>
      <c r="H82" s="64">
        <v>6000</v>
      </c>
      <c r="I82" s="64">
        <v>4500</v>
      </c>
      <c r="J82" s="64">
        <v>4500</v>
      </c>
    </row>
    <row r="83" s="3" customFormat="true" customHeight="true" spans="1:10">
      <c r="A83" s="64"/>
      <c r="B83" s="53" t="s">
        <v>863</v>
      </c>
      <c r="C83" s="66" t="s">
        <v>864</v>
      </c>
      <c r="D83" s="66"/>
      <c r="E83" s="64" t="s">
        <v>15</v>
      </c>
      <c r="F83" s="66"/>
      <c r="G83" s="64">
        <v>1500</v>
      </c>
      <c r="H83" s="64">
        <v>1200</v>
      </c>
      <c r="I83" s="64">
        <v>900</v>
      </c>
      <c r="J83" s="64">
        <v>900</v>
      </c>
    </row>
    <row r="84" s="3" customFormat="true" ht="48" customHeight="true" spans="1:10">
      <c r="A84" s="64">
        <v>44</v>
      </c>
      <c r="B84" s="53" t="s">
        <v>865</v>
      </c>
      <c r="C84" s="66" t="s">
        <v>866</v>
      </c>
      <c r="D84" s="66" t="s">
        <v>867</v>
      </c>
      <c r="E84" s="64" t="s">
        <v>15</v>
      </c>
      <c r="F84" s="66"/>
      <c r="G84" s="64">
        <v>3500</v>
      </c>
      <c r="H84" s="64">
        <v>2800</v>
      </c>
      <c r="I84" s="64">
        <v>2100</v>
      </c>
      <c r="J84" s="64">
        <v>2100</v>
      </c>
    </row>
    <row r="85" s="3" customFormat="true" customHeight="true" spans="1:10">
      <c r="A85" s="64"/>
      <c r="B85" s="53" t="s">
        <v>868</v>
      </c>
      <c r="C85" s="66" t="s">
        <v>869</v>
      </c>
      <c r="D85" s="66"/>
      <c r="E85" s="64" t="s">
        <v>15</v>
      </c>
      <c r="F85" s="66"/>
      <c r="G85" s="64">
        <v>700</v>
      </c>
      <c r="H85" s="64">
        <v>560</v>
      </c>
      <c r="I85" s="64">
        <v>420</v>
      </c>
      <c r="J85" s="64">
        <v>420</v>
      </c>
    </row>
    <row r="86" s="3" customFormat="true" customHeight="true" spans="1:10">
      <c r="A86" s="64">
        <v>45</v>
      </c>
      <c r="B86" s="53" t="s">
        <v>870</v>
      </c>
      <c r="C86" s="66" t="s">
        <v>871</v>
      </c>
      <c r="D86" s="66" t="s">
        <v>872</v>
      </c>
      <c r="E86" s="64" t="s">
        <v>15</v>
      </c>
      <c r="F86" s="66"/>
      <c r="G86" s="64">
        <v>3500</v>
      </c>
      <c r="H86" s="64">
        <v>2800</v>
      </c>
      <c r="I86" s="64">
        <v>2100</v>
      </c>
      <c r="J86" s="64">
        <v>2100</v>
      </c>
    </row>
    <row r="87" s="3" customFormat="true" customHeight="true" spans="1:10">
      <c r="A87" s="64"/>
      <c r="B87" s="53" t="s">
        <v>873</v>
      </c>
      <c r="C87" s="66" t="s">
        <v>874</v>
      </c>
      <c r="D87" s="66"/>
      <c r="E87" s="38" t="s">
        <v>15</v>
      </c>
      <c r="F87" s="66"/>
      <c r="G87" s="64">
        <v>700</v>
      </c>
      <c r="H87" s="64">
        <v>560</v>
      </c>
      <c r="I87" s="64">
        <v>420</v>
      </c>
      <c r="J87" s="64">
        <v>420</v>
      </c>
    </row>
    <row r="88" s="3" customFormat="true" ht="57" customHeight="true" spans="1:10">
      <c r="A88" s="64">
        <v>46</v>
      </c>
      <c r="B88" s="53" t="s">
        <v>875</v>
      </c>
      <c r="C88" s="65" t="s">
        <v>876</v>
      </c>
      <c r="D88" s="66" t="s">
        <v>877</v>
      </c>
      <c r="E88" s="64" t="s">
        <v>15</v>
      </c>
      <c r="F88" s="65"/>
      <c r="G88" s="64">
        <v>1690</v>
      </c>
      <c r="H88" s="64">
        <v>1690</v>
      </c>
      <c r="I88" s="64">
        <v>1352</v>
      </c>
      <c r="J88" s="64">
        <v>1352</v>
      </c>
    </row>
    <row r="89" s="3" customFormat="true" customHeight="true" spans="1:10">
      <c r="A89" s="64"/>
      <c r="B89" s="53" t="s">
        <v>878</v>
      </c>
      <c r="C89" s="65" t="s">
        <v>879</v>
      </c>
      <c r="D89" s="65"/>
      <c r="E89" s="64" t="s">
        <v>15</v>
      </c>
      <c r="F89" s="65"/>
      <c r="G89" s="64">
        <v>338</v>
      </c>
      <c r="H89" s="64">
        <v>338</v>
      </c>
      <c r="I89" s="64">
        <v>270</v>
      </c>
      <c r="J89" s="64">
        <v>270</v>
      </c>
    </row>
    <row r="90" s="3" customFormat="true" ht="55" customHeight="true" spans="1:10">
      <c r="A90" s="64">
        <v>47</v>
      </c>
      <c r="B90" s="53" t="s">
        <v>880</v>
      </c>
      <c r="C90" s="65" t="s">
        <v>881</v>
      </c>
      <c r="D90" s="66" t="s">
        <v>882</v>
      </c>
      <c r="E90" s="64" t="s">
        <v>15</v>
      </c>
      <c r="F90" s="65"/>
      <c r="G90" s="64">
        <v>575</v>
      </c>
      <c r="H90" s="64">
        <v>460</v>
      </c>
      <c r="I90" s="64">
        <v>345</v>
      </c>
      <c r="J90" s="64">
        <v>345</v>
      </c>
    </row>
    <row r="91" s="3" customFormat="true" customHeight="true" spans="1:10">
      <c r="A91" s="64"/>
      <c r="B91" s="53" t="s">
        <v>883</v>
      </c>
      <c r="C91" s="65" t="s">
        <v>884</v>
      </c>
      <c r="D91" s="65"/>
      <c r="E91" s="64" t="s">
        <v>15</v>
      </c>
      <c r="F91" s="65"/>
      <c r="G91" s="64">
        <v>115</v>
      </c>
      <c r="H91" s="64">
        <v>92</v>
      </c>
      <c r="I91" s="64">
        <v>69</v>
      </c>
      <c r="J91" s="64">
        <v>69</v>
      </c>
    </row>
    <row r="92" s="3" customFormat="true" customHeight="true" spans="1:10">
      <c r="A92" s="64">
        <v>48</v>
      </c>
      <c r="B92" s="53" t="s">
        <v>885</v>
      </c>
      <c r="C92" s="65" t="s">
        <v>886</v>
      </c>
      <c r="D92" s="66" t="s">
        <v>887</v>
      </c>
      <c r="E92" s="64" t="s">
        <v>15</v>
      </c>
      <c r="F92" s="65"/>
      <c r="G92" s="64">
        <v>287</v>
      </c>
      <c r="H92" s="64">
        <v>230</v>
      </c>
      <c r="I92" s="64">
        <v>172</v>
      </c>
      <c r="J92" s="64">
        <v>172</v>
      </c>
    </row>
    <row r="93" s="3" customFormat="true" customHeight="true" spans="1:10">
      <c r="A93" s="64"/>
      <c r="B93" s="53" t="s">
        <v>889</v>
      </c>
      <c r="C93" s="65" t="s">
        <v>890</v>
      </c>
      <c r="D93" s="65"/>
      <c r="E93" s="64" t="s">
        <v>15</v>
      </c>
      <c r="F93" s="65"/>
      <c r="G93" s="64">
        <v>57</v>
      </c>
      <c r="H93" s="64">
        <v>46</v>
      </c>
      <c r="I93" s="64">
        <v>34</v>
      </c>
      <c r="J93" s="64">
        <v>34</v>
      </c>
    </row>
    <row r="94" s="3" customFormat="true" ht="50" customHeight="true" spans="1:10">
      <c r="A94" s="64">
        <v>49</v>
      </c>
      <c r="B94" s="53" t="s">
        <v>891</v>
      </c>
      <c r="C94" s="68" t="s">
        <v>892</v>
      </c>
      <c r="D94" s="66" t="s">
        <v>893</v>
      </c>
      <c r="E94" s="64" t="s">
        <v>15</v>
      </c>
      <c r="F94" s="65"/>
      <c r="G94" s="64">
        <v>3220</v>
      </c>
      <c r="H94" s="64">
        <v>2576</v>
      </c>
      <c r="I94" s="64">
        <v>1932</v>
      </c>
      <c r="J94" s="64">
        <v>1932</v>
      </c>
    </row>
    <row r="95" s="3" customFormat="true" customHeight="true" spans="1:10">
      <c r="A95" s="64"/>
      <c r="B95" s="53" t="s">
        <v>894</v>
      </c>
      <c r="C95" s="68" t="s">
        <v>895</v>
      </c>
      <c r="D95" s="68"/>
      <c r="E95" s="64" t="s">
        <v>15</v>
      </c>
      <c r="F95" s="65"/>
      <c r="G95" s="64">
        <v>644</v>
      </c>
      <c r="H95" s="64">
        <v>515</v>
      </c>
      <c r="I95" s="64">
        <v>386</v>
      </c>
      <c r="J95" s="64">
        <v>386</v>
      </c>
    </row>
    <row r="96" s="3" customFormat="true" customHeight="true" spans="1:10">
      <c r="A96" s="64"/>
      <c r="B96" s="53" t="s">
        <v>896</v>
      </c>
      <c r="C96" s="68" t="s">
        <v>897</v>
      </c>
      <c r="D96" s="68"/>
      <c r="E96" s="64" t="s">
        <v>15</v>
      </c>
      <c r="F96" s="65"/>
      <c r="G96" s="64">
        <v>1100</v>
      </c>
      <c r="H96" s="64">
        <v>880</v>
      </c>
      <c r="I96" s="64">
        <v>660</v>
      </c>
      <c r="J96" s="64">
        <v>660</v>
      </c>
    </row>
    <row r="97" s="3" customFormat="true" customHeight="true" spans="1:10">
      <c r="A97" s="64"/>
      <c r="B97" s="53" t="s">
        <v>898</v>
      </c>
      <c r="C97" s="68" t="s">
        <v>899</v>
      </c>
      <c r="D97" s="68"/>
      <c r="E97" s="64" t="s">
        <v>15</v>
      </c>
      <c r="F97" s="65"/>
      <c r="G97" s="64">
        <v>3220</v>
      </c>
      <c r="H97" s="64">
        <v>2576</v>
      </c>
      <c r="I97" s="64">
        <v>1932</v>
      </c>
      <c r="J97" s="64">
        <v>1932</v>
      </c>
    </row>
    <row r="98" s="3" customFormat="true" customHeight="true" spans="1:10">
      <c r="A98" s="64"/>
      <c r="B98" s="53" t="s">
        <v>900</v>
      </c>
      <c r="C98" s="68" t="s">
        <v>901</v>
      </c>
      <c r="D98" s="68"/>
      <c r="E98" s="64" t="s">
        <v>15</v>
      </c>
      <c r="F98" s="65"/>
      <c r="G98" s="64">
        <v>3220</v>
      </c>
      <c r="H98" s="64">
        <v>2576</v>
      </c>
      <c r="I98" s="64">
        <v>1932</v>
      </c>
      <c r="J98" s="64">
        <v>1932</v>
      </c>
    </row>
    <row r="99" s="3" customFormat="true" ht="54" customHeight="true" spans="1:10">
      <c r="A99" s="64">
        <v>50</v>
      </c>
      <c r="B99" s="53" t="s">
        <v>902</v>
      </c>
      <c r="C99" s="68" t="s">
        <v>903</v>
      </c>
      <c r="D99" s="66" t="s">
        <v>904</v>
      </c>
      <c r="E99" s="64" t="s">
        <v>15</v>
      </c>
      <c r="F99" s="65"/>
      <c r="G99" s="64">
        <v>2800</v>
      </c>
      <c r="H99" s="64">
        <v>2240</v>
      </c>
      <c r="I99" s="64">
        <v>1680</v>
      </c>
      <c r="J99" s="64">
        <v>1680</v>
      </c>
    </row>
    <row r="100" s="3" customFormat="true" customHeight="true" spans="1:10">
      <c r="A100" s="64"/>
      <c r="B100" s="53" t="s">
        <v>905</v>
      </c>
      <c r="C100" s="68" t="s">
        <v>906</v>
      </c>
      <c r="D100" s="68"/>
      <c r="E100" s="64" t="s">
        <v>15</v>
      </c>
      <c r="F100" s="65"/>
      <c r="G100" s="64">
        <v>560</v>
      </c>
      <c r="H100" s="64">
        <v>448</v>
      </c>
      <c r="I100" s="64">
        <v>336</v>
      </c>
      <c r="J100" s="64">
        <v>336</v>
      </c>
    </row>
    <row r="101" s="3" customFormat="true" customHeight="true" spans="1:10">
      <c r="A101" s="64"/>
      <c r="B101" s="53" t="s">
        <v>907</v>
      </c>
      <c r="C101" s="68" t="s">
        <v>908</v>
      </c>
      <c r="D101" s="68"/>
      <c r="E101" s="64" t="s">
        <v>15</v>
      </c>
      <c r="F101" s="65"/>
      <c r="G101" s="64">
        <v>840</v>
      </c>
      <c r="H101" s="64">
        <v>672</v>
      </c>
      <c r="I101" s="64">
        <v>504</v>
      </c>
      <c r="J101" s="64">
        <v>504</v>
      </c>
    </row>
    <row r="102" s="3" customFormat="true" customHeight="true" spans="1:10">
      <c r="A102" s="64"/>
      <c r="B102" s="53" t="s">
        <v>909</v>
      </c>
      <c r="C102" s="68" t="s">
        <v>910</v>
      </c>
      <c r="D102" s="68"/>
      <c r="E102" s="64" t="s">
        <v>15</v>
      </c>
      <c r="F102" s="65"/>
      <c r="G102" s="64">
        <v>1400</v>
      </c>
      <c r="H102" s="64">
        <v>1120</v>
      </c>
      <c r="I102" s="64">
        <v>840</v>
      </c>
      <c r="J102" s="64">
        <v>840</v>
      </c>
    </row>
    <row r="103" s="3" customFormat="true" customHeight="true" spans="1:10">
      <c r="A103" s="64"/>
      <c r="B103" s="53" t="s">
        <v>911</v>
      </c>
      <c r="C103" s="68" t="s">
        <v>912</v>
      </c>
      <c r="D103" s="68"/>
      <c r="E103" s="64" t="s">
        <v>15</v>
      </c>
      <c r="F103" s="65"/>
      <c r="G103" s="64">
        <v>2800</v>
      </c>
      <c r="H103" s="64">
        <v>2240</v>
      </c>
      <c r="I103" s="64">
        <v>1680</v>
      </c>
      <c r="J103" s="64">
        <v>1680</v>
      </c>
    </row>
    <row r="104" s="3" customFormat="true" customHeight="true" spans="1:10">
      <c r="A104" s="64"/>
      <c r="B104" s="53" t="s">
        <v>913</v>
      </c>
      <c r="C104" s="68" t="s">
        <v>914</v>
      </c>
      <c r="D104" s="68"/>
      <c r="E104" s="64" t="s">
        <v>15</v>
      </c>
      <c r="F104" s="65"/>
      <c r="G104" s="64">
        <v>2800</v>
      </c>
      <c r="H104" s="64">
        <v>2240</v>
      </c>
      <c r="I104" s="64">
        <v>1680</v>
      </c>
      <c r="J104" s="64">
        <v>1680</v>
      </c>
    </row>
    <row r="105" s="3" customFormat="true" ht="52" customHeight="true" spans="1:10">
      <c r="A105" s="64">
        <v>51</v>
      </c>
      <c r="B105" s="53" t="s">
        <v>915</v>
      </c>
      <c r="C105" s="68" t="s">
        <v>916</v>
      </c>
      <c r="D105" s="66" t="s">
        <v>917</v>
      </c>
      <c r="E105" s="64" t="s">
        <v>15</v>
      </c>
      <c r="F105" s="65" t="s">
        <v>918</v>
      </c>
      <c r="G105" s="64">
        <v>2500</v>
      </c>
      <c r="H105" s="64">
        <v>2000</v>
      </c>
      <c r="I105" s="64">
        <v>1500</v>
      </c>
      <c r="J105" s="64">
        <v>1500</v>
      </c>
    </row>
    <row r="106" s="3" customFormat="true" customHeight="true" spans="1:10">
      <c r="A106" s="64"/>
      <c r="B106" s="53" t="s">
        <v>919</v>
      </c>
      <c r="C106" s="68" t="s">
        <v>920</v>
      </c>
      <c r="D106" s="68"/>
      <c r="E106" s="64" t="s">
        <v>15</v>
      </c>
      <c r="F106" s="65"/>
      <c r="G106" s="64">
        <v>500</v>
      </c>
      <c r="H106" s="64">
        <v>400</v>
      </c>
      <c r="I106" s="64">
        <v>300</v>
      </c>
      <c r="J106" s="64">
        <v>300</v>
      </c>
    </row>
    <row r="107" s="3" customFormat="true" customHeight="true" spans="1:10">
      <c r="A107" s="64"/>
      <c r="B107" s="53" t="s">
        <v>921</v>
      </c>
      <c r="C107" s="68" t="s">
        <v>922</v>
      </c>
      <c r="D107" s="68"/>
      <c r="E107" s="64" t="s">
        <v>15</v>
      </c>
      <c r="F107" s="65"/>
      <c r="G107" s="64">
        <v>2500</v>
      </c>
      <c r="H107" s="64">
        <v>2000</v>
      </c>
      <c r="I107" s="64">
        <v>1500</v>
      </c>
      <c r="J107" s="64">
        <v>1500</v>
      </c>
    </row>
    <row r="108" s="3" customFormat="true" customHeight="true" spans="1:10">
      <c r="A108" s="64"/>
      <c r="B108" s="53" t="s">
        <v>923</v>
      </c>
      <c r="C108" s="68" t="s">
        <v>924</v>
      </c>
      <c r="D108" s="68"/>
      <c r="E108" s="64" t="s">
        <v>15</v>
      </c>
      <c r="F108" s="65"/>
      <c r="G108" s="64">
        <v>2500</v>
      </c>
      <c r="H108" s="64">
        <v>2000</v>
      </c>
      <c r="I108" s="64">
        <v>1500</v>
      </c>
      <c r="J108" s="64">
        <v>1500</v>
      </c>
    </row>
    <row r="109" s="3" customFormat="true" ht="53" customHeight="true" spans="1:10">
      <c r="A109" s="64">
        <v>52</v>
      </c>
      <c r="B109" s="53" t="s">
        <v>925</v>
      </c>
      <c r="C109" s="68" t="s">
        <v>926</v>
      </c>
      <c r="D109" s="66" t="s">
        <v>927</v>
      </c>
      <c r="E109" s="64" t="s">
        <v>15</v>
      </c>
      <c r="F109" s="65"/>
      <c r="G109" s="64">
        <v>500</v>
      </c>
      <c r="H109" s="64">
        <v>400</v>
      </c>
      <c r="I109" s="64">
        <v>300</v>
      </c>
      <c r="J109" s="64">
        <v>300</v>
      </c>
    </row>
    <row r="110" s="3" customFormat="true" customHeight="true" spans="1:10">
      <c r="A110" s="64"/>
      <c r="B110" s="53" t="s">
        <v>928</v>
      </c>
      <c r="C110" s="68" t="s">
        <v>929</v>
      </c>
      <c r="D110" s="68"/>
      <c r="E110" s="64" t="s">
        <v>15</v>
      </c>
      <c r="F110" s="65"/>
      <c r="G110" s="64">
        <v>100</v>
      </c>
      <c r="H110" s="64">
        <v>80</v>
      </c>
      <c r="I110" s="64">
        <v>60</v>
      </c>
      <c r="J110" s="64">
        <v>60</v>
      </c>
    </row>
    <row r="111" s="3" customFormat="true" customHeight="true" spans="1:10">
      <c r="A111" s="64"/>
      <c r="B111" s="53" t="s">
        <v>930</v>
      </c>
      <c r="C111" s="68" t="s">
        <v>931</v>
      </c>
      <c r="D111" s="68"/>
      <c r="E111" s="64" t="s">
        <v>15</v>
      </c>
      <c r="F111" s="65"/>
      <c r="G111" s="64">
        <v>150</v>
      </c>
      <c r="H111" s="64">
        <v>120</v>
      </c>
      <c r="I111" s="64">
        <v>90</v>
      </c>
      <c r="J111" s="64">
        <v>90</v>
      </c>
    </row>
    <row r="112" s="3" customFormat="true" customHeight="true" spans="1:10">
      <c r="A112" s="64"/>
      <c r="B112" s="53" t="s">
        <v>932</v>
      </c>
      <c r="C112" s="68" t="s">
        <v>933</v>
      </c>
      <c r="D112" s="68"/>
      <c r="E112" s="64" t="s">
        <v>15</v>
      </c>
      <c r="F112" s="65"/>
      <c r="G112" s="64">
        <v>500</v>
      </c>
      <c r="H112" s="64">
        <v>400</v>
      </c>
      <c r="I112" s="64">
        <v>300</v>
      </c>
      <c r="J112" s="64">
        <v>300</v>
      </c>
    </row>
    <row r="113" s="3" customFormat="true" customHeight="true" spans="1:10">
      <c r="A113" s="64"/>
      <c r="B113" s="53" t="s">
        <v>934</v>
      </c>
      <c r="C113" s="68" t="s">
        <v>935</v>
      </c>
      <c r="D113" s="68"/>
      <c r="E113" s="64" t="s">
        <v>15</v>
      </c>
      <c r="F113" s="65"/>
      <c r="G113" s="64">
        <v>500</v>
      </c>
      <c r="H113" s="64">
        <v>400</v>
      </c>
      <c r="I113" s="64">
        <v>300</v>
      </c>
      <c r="J113" s="64">
        <v>300</v>
      </c>
    </row>
    <row r="114" s="3" customFormat="true" ht="50" customHeight="true" spans="1:10">
      <c r="A114" s="64">
        <v>53</v>
      </c>
      <c r="B114" s="53" t="s">
        <v>936</v>
      </c>
      <c r="C114" s="66" t="s">
        <v>937</v>
      </c>
      <c r="D114" s="66" t="s">
        <v>938</v>
      </c>
      <c r="E114" s="64" t="s">
        <v>15</v>
      </c>
      <c r="F114" s="66"/>
      <c r="G114" s="64">
        <v>2000</v>
      </c>
      <c r="H114" s="64">
        <v>1600</v>
      </c>
      <c r="I114" s="64">
        <v>1200</v>
      </c>
      <c r="J114" s="64">
        <v>1200</v>
      </c>
    </row>
    <row r="115" s="3" customFormat="true" customHeight="true" spans="1:10">
      <c r="A115" s="64"/>
      <c r="B115" s="53" t="s">
        <v>939</v>
      </c>
      <c r="C115" s="66" t="s">
        <v>940</v>
      </c>
      <c r="D115" s="66"/>
      <c r="E115" s="64" t="s">
        <v>15</v>
      </c>
      <c r="F115" s="66"/>
      <c r="G115" s="64">
        <v>400</v>
      </c>
      <c r="H115" s="64">
        <v>320</v>
      </c>
      <c r="I115" s="64">
        <v>240</v>
      </c>
      <c r="J115" s="64">
        <v>240</v>
      </c>
    </row>
    <row r="116" s="3" customFormat="true" ht="55" customHeight="true" spans="1:10">
      <c r="A116" s="64">
        <v>54</v>
      </c>
      <c r="B116" s="53" t="s">
        <v>941</v>
      </c>
      <c r="C116" s="65" t="s">
        <v>942</v>
      </c>
      <c r="D116" s="66" t="s">
        <v>943</v>
      </c>
      <c r="E116" s="64" t="s">
        <v>15</v>
      </c>
      <c r="F116" s="65"/>
      <c r="G116" s="64">
        <v>1690</v>
      </c>
      <c r="H116" s="64">
        <v>1352</v>
      </c>
      <c r="I116" s="64">
        <v>1014</v>
      </c>
      <c r="J116" s="64">
        <v>1014</v>
      </c>
    </row>
    <row r="117" s="3" customFormat="true" customHeight="true" spans="1:10">
      <c r="A117" s="64"/>
      <c r="B117" s="53" t="s">
        <v>944</v>
      </c>
      <c r="C117" s="65" t="s">
        <v>945</v>
      </c>
      <c r="D117" s="65"/>
      <c r="E117" s="64" t="s">
        <v>15</v>
      </c>
      <c r="F117" s="65"/>
      <c r="G117" s="64">
        <v>338</v>
      </c>
      <c r="H117" s="64">
        <v>270</v>
      </c>
      <c r="I117" s="64">
        <v>203</v>
      </c>
      <c r="J117" s="64">
        <v>203</v>
      </c>
    </row>
    <row r="118" s="3" customFormat="true" ht="44" customHeight="true" spans="1:10">
      <c r="A118" s="64">
        <v>55</v>
      </c>
      <c r="B118" s="53" t="s">
        <v>946</v>
      </c>
      <c r="C118" s="65" t="s">
        <v>947</v>
      </c>
      <c r="D118" s="66" t="s">
        <v>948</v>
      </c>
      <c r="E118" s="64" t="s">
        <v>15</v>
      </c>
      <c r="F118" s="65" t="s">
        <v>949</v>
      </c>
      <c r="G118" s="64">
        <v>200</v>
      </c>
      <c r="H118" s="64">
        <v>160</v>
      </c>
      <c r="I118" s="64">
        <v>120</v>
      </c>
      <c r="J118" s="64">
        <v>120</v>
      </c>
    </row>
    <row r="119" s="3" customFormat="true" customHeight="true" spans="1:10">
      <c r="A119" s="64"/>
      <c r="B119" s="53" t="s">
        <v>950</v>
      </c>
      <c r="C119" s="65" t="s">
        <v>951</v>
      </c>
      <c r="D119" s="65"/>
      <c r="E119" s="64" t="s">
        <v>15</v>
      </c>
      <c r="F119" s="65"/>
      <c r="G119" s="64">
        <v>40</v>
      </c>
      <c r="H119" s="64">
        <v>32</v>
      </c>
      <c r="I119" s="64">
        <v>24</v>
      </c>
      <c r="J119" s="64">
        <v>24</v>
      </c>
    </row>
    <row r="120" s="3" customFormat="true" ht="36" customHeight="true" spans="1:10">
      <c r="A120" s="64">
        <v>56</v>
      </c>
      <c r="B120" s="53" t="s">
        <v>952</v>
      </c>
      <c r="C120" s="68" t="s">
        <v>953</v>
      </c>
      <c r="D120" s="66" t="s">
        <v>954</v>
      </c>
      <c r="E120" s="64" t="s">
        <v>647</v>
      </c>
      <c r="F120" s="66"/>
      <c r="G120" s="64">
        <v>15.4</v>
      </c>
      <c r="H120" s="64">
        <v>15.4</v>
      </c>
      <c r="I120" s="64">
        <v>12.3</v>
      </c>
      <c r="J120" s="64">
        <v>12.3</v>
      </c>
    </row>
    <row r="121" s="3" customFormat="true" ht="53" customHeight="true" spans="1:10">
      <c r="A121" s="38">
        <v>57</v>
      </c>
      <c r="B121" s="53" t="s">
        <v>955</v>
      </c>
      <c r="C121" s="69" t="s">
        <v>956</v>
      </c>
      <c r="D121" s="70" t="s">
        <v>957</v>
      </c>
      <c r="E121" s="38" t="s">
        <v>647</v>
      </c>
      <c r="F121" s="35" t="s">
        <v>958</v>
      </c>
      <c r="G121" s="38">
        <v>2088</v>
      </c>
      <c r="H121" s="38">
        <v>1670</v>
      </c>
      <c r="I121" s="38">
        <v>1252</v>
      </c>
      <c r="J121" s="38">
        <v>1252</v>
      </c>
    </row>
    <row r="122" s="3" customFormat="true" customHeight="true" spans="1:10">
      <c r="A122" s="38"/>
      <c r="B122" s="53" t="s">
        <v>959</v>
      </c>
      <c r="C122" s="69" t="s">
        <v>960</v>
      </c>
      <c r="D122" s="69"/>
      <c r="E122" s="38" t="s">
        <v>647</v>
      </c>
      <c r="F122" s="35"/>
      <c r="G122" s="38">
        <v>417</v>
      </c>
      <c r="H122" s="38">
        <v>417</v>
      </c>
      <c r="I122" s="38">
        <v>417</v>
      </c>
      <c r="J122" s="38">
        <v>417</v>
      </c>
    </row>
    <row r="123" s="3" customFormat="true" customHeight="true" spans="1:10">
      <c r="A123" s="38"/>
      <c r="B123" s="53" t="s">
        <v>961</v>
      </c>
      <c r="C123" s="69" t="s">
        <v>962</v>
      </c>
      <c r="D123" s="69"/>
      <c r="E123" s="38" t="s">
        <v>647</v>
      </c>
      <c r="F123" s="35"/>
      <c r="G123" s="38">
        <v>626</v>
      </c>
      <c r="H123" s="38">
        <v>501</v>
      </c>
      <c r="I123" s="38">
        <v>376</v>
      </c>
      <c r="J123" s="38">
        <v>376</v>
      </c>
    </row>
    <row r="124" s="3" customFormat="true" ht="53" customHeight="true" spans="1:10">
      <c r="A124" s="38">
        <v>58</v>
      </c>
      <c r="B124" s="53" t="s">
        <v>963</v>
      </c>
      <c r="C124" s="71" t="s">
        <v>964</v>
      </c>
      <c r="D124" s="70" t="s">
        <v>965</v>
      </c>
      <c r="E124" s="38" t="s">
        <v>15</v>
      </c>
      <c r="F124" s="65" t="s">
        <v>966</v>
      </c>
      <c r="G124" s="64">
        <v>700</v>
      </c>
      <c r="H124" s="64">
        <v>560</v>
      </c>
      <c r="I124" s="64">
        <v>420</v>
      </c>
      <c r="J124" s="64">
        <v>420</v>
      </c>
    </row>
    <row r="125" s="3" customFormat="true" customHeight="true" spans="1:10">
      <c r="A125" s="38"/>
      <c r="B125" s="53" t="s">
        <v>967</v>
      </c>
      <c r="C125" s="71" t="s">
        <v>968</v>
      </c>
      <c r="D125" s="71"/>
      <c r="E125" s="38" t="s">
        <v>15</v>
      </c>
      <c r="F125" s="65"/>
      <c r="G125" s="64">
        <v>140</v>
      </c>
      <c r="H125" s="64">
        <v>112</v>
      </c>
      <c r="I125" s="64">
        <v>84</v>
      </c>
      <c r="J125" s="64">
        <v>84</v>
      </c>
    </row>
    <row r="126" s="3" customFormat="true" ht="46" customHeight="true" spans="1:10">
      <c r="A126" s="38">
        <v>59</v>
      </c>
      <c r="B126" s="53" t="s">
        <v>969</v>
      </c>
      <c r="C126" s="69" t="s">
        <v>970</v>
      </c>
      <c r="D126" s="66" t="s">
        <v>971</v>
      </c>
      <c r="E126" s="38" t="s">
        <v>15</v>
      </c>
      <c r="F126" s="41" t="s">
        <v>972</v>
      </c>
      <c r="G126" s="38">
        <v>2500</v>
      </c>
      <c r="H126" s="38">
        <v>2500</v>
      </c>
      <c r="I126" s="38">
        <v>2000</v>
      </c>
      <c r="J126" s="38">
        <v>2000</v>
      </c>
    </row>
    <row r="127" s="3" customFormat="true" customHeight="true" spans="1:10">
      <c r="A127" s="38"/>
      <c r="B127" s="53" t="s">
        <v>973</v>
      </c>
      <c r="C127" s="69" t="s">
        <v>974</v>
      </c>
      <c r="D127" s="69"/>
      <c r="E127" s="38" t="s">
        <v>15</v>
      </c>
      <c r="F127" s="41"/>
      <c r="G127" s="38">
        <v>500</v>
      </c>
      <c r="H127" s="38">
        <v>500</v>
      </c>
      <c r="I127" s="38">
        <v>400</v>
      </c>
      <c r="J127" s="38">
        <v>400</v>
      </c>
    </row>
    <row r="128" s="3" customFormat="true" customHeight="true" spans="1:10">
      <c r="A128" s="38"/>
      <c r="B128" s="53" t="s">
        <v>975</v>
      </c>
      <c r="C128" s="69" t="s">
        <v>976</v>
      </c>
      <c r="D128" s="69"/>
      <c r="E128" s="38" t="s">
        <v>15</v>
      </c>
      <c r="F128" s="41"/>
      <c r="G128" s="38">
        <v>2500</v>
      </c>
      <c r="H128" s="38">
        <v>2500</v>
      </c>
      <c r="I128" s="38">
        <v>2000</v>
      </c>
      <c r="J128" s="38">
        <v>2000</v>
      </c>
    </row>
    <row r="129" s="3" customFormat="true" ht="54" customHeight="true" spans="1:10">
      <c r="A129" s="38">
        <v>60</v>
      </c>
      <c r="B129" s="53" t="s">
        <v>977</v>
      </c>
      <c r="C129" s="69" t="s">
        <v>978</v>
      </c>
      <c r="D129" s="66" t="s">
        <v>979</v>
      </c>
      <c r="E129" s="38" t="s">
        <v>15</v>
      </c>
      <c r="F129" s="41" t="s">
        <v>972</v>
      </c>
      <c r="G129" s="38">
        <v>1500</v>
      </c>
      <c r="H129" s="38">
        <v>1500</v>
      </c>
      <c r="I129" s="38">
        <v>1200</v>
      </c>
      <c r="J129" s="38">
        <v>1200</v>
      </c>
    </row>
    <row r="130" s="3" customFormat="true" customHeight="true" spans="1:10">
      <c r="A130" s="38"/>
      <c r="B130" s="53" t="s">
        <v>980</v>
      </c>
      <c r="C130" s="69" t="s">
        <v>981</v>
      </c>
      <c r="D130" s="69"/>
      <c r="E130" s="38" t="s">
        <v>15</v>
      </c>
      <c r="F130" s="41"/>
      <c r="G130" s="38">
        <v>300</v>
      </c>
      <c r="H130" s="38">
        <v>300</v>
      </c>
      <c r="I130" s="38">
        <v>240</v>
      </c>
      <c r="J130" s="38">
        <v>240</v>
      </c>
    </row>
    <row r="131" s="3" customFormat="true" customHeight="true" spans="1:10">
      <c r="A131" s="38"/>
      <c r="B131" s="53" t="s">
        <v>982</v>
      </c>
      <c r="C131" s="69" t="s">
        <v>983</v>
      </c>
      <c r="D131" s="69"/>
      <c r="E131" s="38" t="s">
        <v>15</v>
      </c>
      <c r="F131" s="41"/>
      <c r="G131" s="38">
        <v>1500</v>
      </c>
      <c r="H131" s="38">
        <v>1500</v>
      </c>
      <c r="I131" s="38">
        <v>1200</v>
      </c>
      <c r="J131" s="38">
        <v>1200</v>
      </c>
    </row>
    <row r="132" s="3" customFormat="true" ht="51" customHeight="true" spans="1:10">
      <c r="A132" s="38">
        <v>61</v>
      </c>
      <c r="B132" s="53" t="s">
        <v>984</v>
      </c>
      <c r="C132" s="41" t="s">
        <v>985</v>
      </c>
      <c r="D132" s="66" t="s">
        <v>986</v>
      </c>
      <c r="E132" s="38" t="s">
        <v>647</v>
      </c>
      <c r="F132" s="35" t="s">
        <v>972</v>
      </c>
      <c r="G132" s="38">
        <v>225</v>
      </c>
      <c r="H132" s="38">
        <v>225</v>
      </c>
      <c r="I132" s="38">
        <v>180</v>
      </c>
      <c r="J132" s="38">
        <v>180</v>
      </c>
    </row>
    <row r="133" s="3" customFormat="true" customHeight="true" spans="1:10">
      <c r="A133" s="38"/>
      <c r="B133" s="53" t="s">
        <v>987</v>
      </c>
      <c r="C133" s="41" t="s">
        <v>988</v>
      </c>
      <c r="D133" s="41"/>
      <c r="E133" s="38" t="s">
        <v>647</v>
      </c>
      <c r="F133" s="38"/>
      <c r="G133" s="38">
        <v>225</v>
      </c>
      <c r="H133" s="38">
        <v>225</v>
      </c>
      <c r="I133" s="38">
        <v>180</v>
      </c>
      <c r="J133" s="38">
        <v>180</v>
      </c>
    </row>
    <row r="134" s="3" customFormat="true" ht="55" customHeight="true" spans="1:10">
      <c r="A134" s="38">
        <v>62</v>
      </c>
      <c r="B134" s="53" t="s">
        <v>989</v>
      </c>
      <c r="C134" s="41" t="s">
        <v>990</v>
      </c>
      <c r="D134" s="66" t="s">
        <v>991</v>
      </c>
      <c r="E134" s="38" t="s">
        <v>15</v>
      </c>
      <c r="F134" s="65" t="s">
        <v>972</v>
      </c>
      <c r="G134" s="64">
        <v>3200</v>
      </c>
      <c r="H134" s="64">
        <v>3200</v>
      </c>
      <c r="I134" s="64">
        <v>2560</v>
      </c>
      <c r="J134" s="64">
        <v>2560</v>
      </c>
    </row>
    <row r="135" s="3" customFormat="true" customHeight="true" spans="1:10">
      <c r="A135" s="38"/>
      <c r="B135" s="53" t="s">
        <v>992</v>
      </c>
      <c r="C135" s="41" t="s">
        <v>993</v>
      </c>
      <c r="D135" s="41"/>
      <c r="E135" s="38" t="s">
        <v>15</v>
      </c>
      <c r="F135" s="65"/>
      <c r="G135" s="64">
        <v>640</v>
      </c>
      <c r="H135" s="64">
        <v>640</v>
      </c>
      <c r="I135" s="64">
        <v>512</v>
      </c>
      <c r="J135" s="64">
        <v>512</v>
      </c>
    </row>
    <row r="136" s="3" customFormat="true" customHeight="true" spans="1:10">
      <c r="A136" s="38"/>
      <c r="B136" s="53" t="s">
        <v>994</v>
      </c>
      <c r="C136" s="41" t="s">
        <v>995</v>
      </c>
      <c r="D136" s="41"/>
      <c r="E136" s="38" t="s">
        <v>15</v>
      </c>
      <c r="F136" s="65"/>
      <c r="G136" s="64">
        <v>3200</v>
      </c>
      <c r="H136" s="64">
        <v>3200</v>
      </c>
      <c r="I136" s="64">
        <v>2560</v>
      </c>
      <c r="J136" s="64">
        <v>2560</v>
      </c>
    </row>
    <row r="137" s="3" customFormat="true" ht="47" customHeight="true" spans="1:10">
      <c r="A137" s="38">
        <v>63</v>
      </c>
      <c r="B137" s="53" t="s">
        <v>996</v>
      </c>
      <c r="C137" s="41" t="s">
        <v>997</v>
      </c>
      <c r="D137" s="66" t="s">
        <v>998</v>
      </c>
      <c r="E137" s="38" t="s">
        <v>15</v>
      </c>
      <c r="F137" s="65"/>
      <c r="G137" s="64">
        <v>6400</v>
      </c>
      <c r="H137" s="64">
        <v>5120</v>
      </c>
      <c r="I137" s="64">
        <v>3840</v>
      </c>
      <c r="J137" s="64">
        <v>3840</v>
      </c>
    </row>
    <row r="138" s="3" customFormat="true" customHeight="true" spans="1:10">
      <c r="A138" s="38"/>
      <c r="B138" s="53" t="s">
        <v>999</v>
      </c>
      <c r="C138" s="41" t="s">
        <v>1000</v>
      </c>
      <c r="D138" s="41"/>
      <c r="E138" s="38" t="s">
        <v>15</v>
      </c>
      <c r="F138" s="65"/>
      <c r="G138" s="64">
        <v>1280</v>
      </c>
      <c r="H138" s="64">
        <v>1024</v>
      </c>
      <c r="I138" s="64">
        <v>768</v>
      </c>
      <c r="J138" s="64">
        <v>768</v>
      </c>
    </row>
    <row r="139" s="3" customFormat="true" customHeight="true" spans="1:10">
      <c r="A139" s="38"/>
      <c r="B139" s="53" t="s">
        <v>1001</v>
      </c>
      <c r="C139" s="41" t="s">
        <v>1002</v>
      </c>
      <c r="D139" s="41"/>
      <c r="E139" s="38" t="s">
        <v>15</v>
      </c>
      <c r="F139" s="65"/>
      <c r="G139" s="64">
        <v>1920</v>
      </c>
      <c r="H139" s="64">
        <v>1536</v>
      </c>
      <c r="I139" s="64">
        <v>1152</v>
      </c>
      <c r="J139" s="64">
        <v>1152</v>
      </c>
    </row>
    <row r="140" s="3" customFormat="true" ht="57" customHeight="true" spans="1:10">
      <c r="A140" s="38">
        <v>64</v>
      </c>
      <c r="B140" s="53" t="s">
        <v>1003</v>
      </c>
      <c r="C140" s="35" t="s">
        <v>1004</v>
      </c>
      <c r="D140" s="66" t="s">
        <v>1005</v>
      </c>
      <c r="E140" s="38" t="s">
        <v>15</v>
      </c>
      <c r="F140" s="35" t="s">
        <v>1006</v>
      </c>
      <c r="G140" s="38">
        <v>3200</v>
      </c>
      <c r="H140" s="38">
        <v>2560</v>
      </c>
      <c r="I140" s="38">
        <v>1920</v>
      </c>
      <c r="J140" s="38">
        <v>1920</v>
      </c>
    </row>
    <row r="141" s="3" customFormat="true" customHeight="true" spans="1:10">
      <c r="A141" s="64"/>
      <c r="B141" s="53" t="s">
        <v>1007</v>
      </c>
      <c r="C141" s="35" t="s">
        <v>1008</v>
      </c>
      <c r="D141" s="66"/>
      <c r="E141" s="38" t="s">
        <v>15</v>
      </c>
      <c r="F141" s="66"/>
      <c r="G141" s="64">
        <v>640</v>
      </c>
      <c r="H141" s="64">
        <v>512</v>
      </c>
      <c r="I141" s="64">
        <v>384</v>
      </c>
      <c r="J141" s="64">
        <v>384</v>
      </c>
    </row>
    <row r="142" s="3" customFormat="true" customHeight="true" spans="1:10">
      <c r="A142" s="64">
        <v>65</v>
      </c>
      <c r="B142" s="53" t="s">
        <v>1009</v>
      </c>
      <c r="C142" s="66" t="s">
        <v>1010</v>
      </c>
      <c r="D142" s="66" t="s">
        <v>1011</v>
      </c>
      <c r="E142" s="64" t="s">
        <v>15</v>
      </c>
      <c r="F142" s="66"/>
      <c r="G142" s="64">
        <v>2200</v>
      </c>
      <c r="H142" s="64">
        <v>2200</v>
      </c>
      <c r="I142" s="64">
        <v>1760</v>
      </c>
      <c r="J142" s="64">
        <v>1760</v>
      </c>
    </row>
    <row r="143" s="3" customFormat="true" ht="45" customHeight="true" spans="1:10">
      <c r="A143" s="64">
        <v>66</v>
      </c>
      <c r="B143" s="53" t="s">
        <v>1012</v>
      </c>
      <c r="C143" s="65" t="s">
        <v>1013</v>
      </c>
      <c r="D143" s="66" t="s">
        <v>1014</v>
      </c>
      <c r="E143" s="64" t="s">
        <v>15</v>
      </c>
      <c r="F143" s="66"/>
      <c r="G143" s="64">
        <v>12800</v>
      </c>
      <c r="H143" s="64">
        <v>10240</v>
      </c>
      <c r="I143" s="64">
        <v>7680</v>
      </c>
      <c r="J143" s="64">
        <v>7680</v>
      </c>
    </row>
    <row r="144" s="3" customFormat="true" customHeight="true" spans="1:10">
      <c r="A144" s="64"/>
      <c r="B144" s="53" t="s">
        <v>1015</v>
      </c>
      <c r="C144" s="65" t="s">
        <v>1016</v>
      </c>
      <c r="D144" s="65"/>
      <c r="E144" s="64" t="s">
        <v>15</v>
      </c>
      <c r="F144" s="66"/>
      <c r="G144" s="64">
        <v>2560</v>
      </c>
      <c r="H144" s="64">
        <v>2048</v>
      </c>
      <c r="I144" s="64">
        <v>1536</v>
      </c>
      <c r="J144" s="64">
        <v>1536</v>
      </c>
    </row>
    <row r="145" s="3" customFormat="true" customHeight="true" spans="1:10">
      <c r="A145" s="64"/>
      <c r="B145" s="53" t="s">
        <v>1017</v>
      </c>
      <c r="C145" s="65" t="s">
        <v>1018</v>
      </c>
      <c r="D145" s="65"/>
      <c r="E145" s="64" t="s">
        <v>15</v>
      </c>
      <c r="F145" s="66"/>
      <c r="G145" s="64">
        <v>3840</v>
      </c>
      <c r="H145" s="64">
        <v>3072</v>
      </c>
      <c r="I145" s="64">
        <v>2304</v>
      </c>
      <c r="J145" s="64">
        <v>2304</v>
      </c>
    </row>
    <row r="146" s="3" customFormat="true" customHeight="true" spans="1:10">
      <c r="A146" s="64"/>
      <c r="B146" s="53" t="s">
        <v>1019</v>
      </c>
      <c r="C146" s="65" t="s">
        <v>1020</v>
      </c>
      <c r="D146" s="65"/>
      <c r="E146" s="64" t="s">
        <v>15</v>
      </c>
      <c r="F146" s="66"/>
      <c r="G146" s="64">
        <v>3840</v>
      </c>
      <c r="H146" s="64">
        <v>3072</v>
      </c>
      <c r="I146" s="64">
        <v>2304</v>
      </c>
      <c r="J146" s="64">
        <v>2304</v>
      </c>
    </row>
    <row r="147" s="3" customFormat="true" customHeight="true" spans="1:10">
      <c r="A147" s="64"/>
      <c r="B147" s="53" t="s">
        <v>1021</v>
      </c>
      <c r="C147" s="65" t="s">
        <v>1022</v>
      </c>
      <c r="D147" s="65"/>
      <c r="E147" s="64" t="s">
        <v>15</v>
      </c>
      <c r="F147" s="66"/>
      <c r="G147" s="64">
        <v>3840</v>
      </c>
      <c r="H147" s="64">
        <v>3072</v>
      </c>
      <c r="I147" s="64">
        <v>2304</v>
      </c>
      <c r="J147" s="64">
        <v>2304</v>
      </c>
    </row>
    <row r="148" s="3" customFormat="true" customHeight="true" spans="1:10">
      <c r="A148" s="64"/>
      <c r="B148" s="53" t="s">
        <v>1023</v>
      </c>
      <c r="C148" s="65" t="s">
        <v>1024</v>
      </c>
      <c r="D148" s="65"/>
      <c r="E148" s="64" t="s">
        <v>15</v>
      </c>
      <c r="F148" s="66"/>
      <c r="G148" s="64">
        <v>3840</v>
      </c>
      <c r="H148" s="64">
        <v>3072</v>
      </c>
      <c r="I148" s="64">
        <v>2304</v>
      </c>
      <c r="J148" s="64">
        <v>2304</v>
      </c>
    </row>
    <row r="149" s="3" customFormat="true" ht="56" customHeight="true" spans="1:10">
      <c r="A149" s="64">
        <v>67</v>
      </c>
      <c r="B149" s="53" t="s">
        <v>1025</v>
      </c>
      <c r="C149" s="66" t="s">
        <v>1026</v>
      </c>
      <c r="D149" s="66" t="s">
        <v>1027</v>
      </c>
      <c r="E149" s="64" t="s">
        <v>15</v>
      </c>
      <c r="F149" s="66"/>
      <c r="G149" s="64">
        <v>5500</v>
      </c>
      <c r="H149" s="64">
        <v>4400</v>
      </c>
      <c r="I149" s="64">
        <v>3300</v>
      </c>
      <c r="J149" s="64">
        <v>3300</v>
      </c>
    </row>
    <row r="150" s="3" customFormat="true" customHeight="true" spans="1:10">
      <c r="A150" s="64"/>
      <c r="B150" s="53" t="s">
        <v>1028</v>
      </c>
      <c r="C150" s="66" t="s">
        <v>1029</v>
      </c>
      <c r="D150" s="66"/>
      <c r="E150" s="64" t="s">
        <v>15</v>
      </c>
      <c r="F150" s="66"/>
      <c r="G150" s="64">
        <v>1100</v>
      </c>
      <c r="H150" s="64">
        <v>880</v>
      </c>
      <c r="I150" s="64">
        <v>660</v>
      </c>
      <c r="J150" s="64">
        <v>660</v>
      </c>
    </row>
    <row r="151" s="3" customFormat="true" ht="50" customHeight="true" spans="1:10">
      <c r="A151" s="64">
        <v>68</v>
      </c>
      <c r="B151" s="53" t="s">
        <v>1030</v>
      </c>
      <c r="C151" s="35" t="s">
        <v>1031</v>
      </c>
      <c r="D151" s="66" t="s">
        <v>1032</v>
      </c>
      <c r="E151" s="64" t="s">
        <v>15</v>
      </c>
      <c r="F151" s="35" t="s">
        <v>1033</v>
      </c>
      <c r="G151" s="38">
        <v>5600</v>
      </c>
      <c r="H151" s="38">
        <v>4480</v>
      </c>
      <c r="I151" s="38">
        <v>3360</v>
      </c>
      <c r="J151" s="38">
        <v>3360</v>
      </c>
    </row>
    <row r="152" s="3" customFormat="true" customHeight="true" spans="1:10">
      <c r="A152" s="64"/>
      <c r="B152" s="53" t="s">
        <v>1034</v>
      </c>
      <c r="C152" s="35" t="s">
        <v>1035</v>
      </c>
      <c r="D152" s="66"/>
      <c r="E152" s="64" t="s">
        <v>15</v>
      </c>
      <c r="F152" s="66"/>
      <c r="G152" s="64">
        <v>1120</v>
      </c>
      <c r="H152" s="64">
        <v>896</v>
      </c>
      <c r="I152" s="64">
        <v>672</v>
      </c>
      <c r="J152" s="64">
        <v>672</v>
      </c>
    </row>
    <row r="153" s="3" customFormat="true" ht="50" customHeight="true" spans="1:10">
      <c r="A153" s="64">
        <v>69</v>
      </c>
      <c r="B153" s="53" t="s">
        <v>1036</v>
      </c>
      <c r="C153" s="65" t="s">
        <v>1037</v>
      </c>
      <c r="D153" s="66" t="s">
        <v>1038</v>
      </c>
      <c r="E153" s="64" t="s">
        <v>15</v>
      </c>
      <c r="F153" s="65"/>
      <c r="G153" s="64">
        <v>6990</v>
      </c>
      <c r="H153" s="64">
        <v>5592</v>
      </c>
      <c r="I153" s="64">
        <v>4194</v>
      </c>
      <c r="J153" s="64">
        <v>4194</v>
      </c>
    </row>
    <row r="154" s="3" customFormat="true" customHeight="true" spans="1:10">
      <c r="A154" s="64"/>
      <c r="B154" s="53" t="s">
        <v>1039</v>
      </c>
      <c r="C154" s="65" t="s">
        <v>1040</v>
      </c>
      <c r="D154" s="65"/>
      <c r="E154" s="64" t="s">
        <v>15</v>
      </c>
      <c r="F154" s="65"/>
      <c r="G154" s="64">
        <v>1398</v>
      </c>
      <c r="H154" s="64">
        <v>1118</v>
      </c>
      <c r="I154" s="64">
        <v>839</v>
      </c>
      <c r="J154" s="64">
        <v>839</v>
      </c>
    </row>
    <row r="155" s="3" customFormat="true" customHeight="true" spans="1:10">
      <c r="A155" s="64"/>
      <c r="B155" s="53" t="s">
        <v>1041</v>
      </c>
      <c r="C155" s="65" t="s">
        <v>1042</v>
      </c>
      <c r="D155" s="65"/>
      <c r="E155" s="64" t="s">
        <v>15</v>
      </c>
      <c r="F155" s="65"/>
      <c r="G155" s="64">
        <v>2097</v>
      </c>
      <c r="H155" s="64">
        <v>1677</v>
      </c>
      <c r="I155" s="64">
        <v>1258</v>
      </c>
      <c r="J155" s="64">
        <v>1258</v>
      </c>
    </row>
    <row r="156" s="3" customFormat="true" customHeight="true" spans="1:10">
      <c r="A156" s="64"/>
      <c r="B156" s="53" t="s">
        <v>1043</v>
      </c>
      <c r="C156" s="65" t="s">
        <v>1044</v>
      </c>
      <c r="D156" s="65"/>
      <c r="E156" s="64" t="s">
        <v>15</v>
      </c>
      <c r="F156" s="65"/>
      <c r="G156" s="64">
        <v>2097</v>
      </c>
      <c r="H156" s="64">
        <v>1677</v>
      </c>
      <c r="I156" s="64">
        <v>1258</v>
      </c>
      <c r="J156" s="64">
        <v>1258</v>
      </c>
    </row>
    <row r="157" s="3" customFormat="true" ht="49" customHeight="true" spans="1:10">
      <c r="A157" s="38">
        <v>70</v>
      </c>
      <c r="B157" s="53" t="s">
        <v>1045</v>
      </c>
      <c r="C157" s="35" t="s">
        <v>1046</v>
      </c>
      <c r="D157" s="66" t="s">
        <v>1047</v>
      </c>
      <c r="E157" s="38" t="s">
        <v>15</v>
      </c>
      <c r="F157" s="35"/>
      <c r="G157" s="38">
        <v>5000</v>
      </c>
      <c r="H157" s="38">
        <v>4000</v>
      </c>
      <c r="I157" s="38">
        <v>3000</v>
      </c>
      <c r="J157" s="38">
        <v>3000</v>
      </c>
    </row>
    <row r="158" s="3" customFormat="true" customHeight="true" spans="1:10">
      <c r="A158" s="38"/>
      <c r="B158" s="53" t="s">
        <v>1048</v>
      </c>
      <c r="C158" s="35" t="s">
        <v>1049</v>
      </c>
      <c r="D158" s="35"/>
      <c r="E158" s="38" t="s">
        <v>15</v>
      </c>
      <c r="F158" s="35"/>
      <c r="G158" s="38">
        <v>1000</v>
      </c>
      <c r="H158" s="38">
        <v>800</v>
      </c>
      <c r="I158" s="38">
        <v>600</v>
      </c>
      <c r="J158" s="38">
        <v>600</v>
      </c>
    </row>
    <row r="159" s="3" customFormat="true" ht="53" customHeight="true" spans="1:10">
      <c r="A159" s="38">
        <v>71</v>
      </c>
      <c r="B159" s="53" t="s">
        <v>1050</v>
      </c>
      <c r="C159" s="35" t="s">
        <v>1051</v>
      </c>
      <c r="D159" s="66" t="s">
        <v>1052</v>
      </c>
      <c r="E159" s="38" t="s">
        <v>15</v>
      </c>
      <c r="F159" s="35"/>
      <c r="G159" s="38">
        <v>4270</v>
      </c>
      <c r="H159" s="38">
        <v>3416</v>
      </c>
      <c r="I159" s="38">
        <v>2562</v>
      </c>
      <c r="J159" s="38">
        <v>2562</v>
      </c>
    </row>
    <row r="160" s="3" customFormat="true" customHeight="true" spans="1:10">
      <c r="A160" s="38"/>
      <c r="B160" s="53" t="s">
        <v>1053</v>
      </c>
      <c r="C160" s="35" t="s">
        <v>1054</v>
      </c>
      <c r="D160" s="35"/>
      <c r="E160" s="38" t="s">
        <v>15</v>
      </c>
      <c r="F160" s="35"/>
      <c r="G160" s="38">
        <v>854</v>
      </c>
      <c r="H160" s="38">
        <v>683</v>
      </c>
      <c r="I160" s="38">
        <v>512</v>
      </c>
      <c r="J160" s="38">
        <v>512</v>
      </c>
    </row>
    <row r="161" s="3" customFormat="true" ht="54" customHeight="true" spans="1:10">
      <c r="A161" s="38">
        <v>72</v>
      </c>
      <c r="B161" s="53" t="s">
        <v>1055</v>
      </c>
      <c r="C161" s="35" t="s">
        <v>1056</v>
      </c>
      <c r="D161" s="66" t="s">
        <v>1057</v>
      </c>
      <c r="E161" s="38" t="s">
        <v>15</v>
      </c>
      <c r="F161" s="35" t="s">
        <v>1058</v>
      </c>
      <c r="G161" s="38">
        <v>3710</v>
      </c>
      <c r="H161" s="38">
        <v>2968</v>
      </c>
      <c r="I161" s="38">
        <v>2226</v>
      </c>
      <c r="J161" s="38">
        <v>2226</v>
      </c>
    </row>
    <row r="162" s="3" customFormat="true" customHeight="true" spans="1:10">
      <c r="A162" s="38"/>
      <c r="B162" s="53" t="s">
        <v>1059</v>
      </c>
      <c r="C162" s="35" t="s">
        <v>1060</v>
      </c>
      <c r="D162" s="35"/>
      <c r="E162" s="38" t="s">
        <v>15</v>
      </c>
      <c r="F162" s="66"/>
      <c r="G162" s="64">
        <v>742</v>
      </c>
      <c r="H162" s="64">
        <v>594</v>
      </c>
      <c r="I162" s="64">
        <v>445</v>
      </c>
      <c r="J162" s="64">
        <v>445</v>
      </c>
    </row>
    <row r="163" s="3" customFormat="true" customHeight="true" spans="1:10">
      <c r="A163" s="38">
        <v>73</v>
      </c>
      <c r="B163" s="53" t="s">
        <v>1061</v>
      </c>
      <c r="C163" s="41" t="s">
        <v>1062</v>
      </c>
      <c r="D163" s="66" t="s">
        <v>1063</v>
      </c>
      <c r="E163" s="38" t="s">
        <v>15</v>
      </c>
      <c r="F163" s="65"/>
      <c r="G163" s="64">
        <v>4800</v>
      </c>
      <c r="H163" s="64">
        <v>3840</v>
      </c>
      <c r="I163" s="64">
        <v>2880</v>
      </c>
      <c r="J163" s="64">
        <v>2880</v>
      </c>
    </row>
    <row r="164" s="3" customFormat="true" customHeight="true" spans="1:10">
      <c r="A164" s="38"/>
      <c r="B164" s="53" t="s">
        <v>1064</v>
      </c>
      <c r="C164" s="41" t="s">
        <v>1065</v>
      </c>
      <c r="D164" s="38"/>
      <c r="E164" s="38" t="s">
        <v>15</v>
      </c>
      <c r="F164" s="65"/>
      <c r="G164" s="64">
        <v>960</v>
      </c>
      <c r="H164" s="64">
        <v>768</v>
      </c>
      <c r="I164" s="64">
        <v>576</v>
      </c>
      <c r="J164" s="64">
        <v>576</v>
      </c>
    </row>
    <row r="165" s="3" customFormat="true" customHeight="true" spans="1:10">
      <c r="A165" s="38"/>
      <c r="B165" s="53" t="s">
        <v>1066</v>
      </c>
      <c r="C165" s="41" t="s">
        <v>1067</v>
      </c>
      <c r="D165" s="41"/>
      <c r="E165" s="38" t="s">
        <v>15</v>
      </c>
      <c r="F165" s="65"/>
      <c r="G165" s="64">
        <v>1440</v>
      </c>
      <c r="H165" s="64">
        <v>1152</v>
      </c>
      <c r="I165" s="64">
        <v>864</v>
      </c>
      <c r="J165" s="64">
        <v>864</v>
      </c>
    </row>
    <row r="166" s="3" customFormat="true" ht="54" customHeight="true" spans="1:10">
      <c r="A166" s="38">
        <v>74</v>
      </c>
      <c r="B166" s="53" t="s">
        <v>1068</v>
      </c>
      <c r="C166" s="41" t="s">
        <v>1069</v>
      </c>
      <c r="D166" s="66" t="s">
        <v>1070</v>
      </c>
      <c r="E166" s="38" t="s">
        <v>15</v>
      </c>
      <c r="F166" s="65"/>
      <c r="G166" s="64">
        <v>6000</v>
      </c>
      <c r="H166" s="64">
        <v>4800</v>
      </c>
      <c r="I166" s="64">
        <v>3600</v>
      </c>
      <c r="J166" s="64">
        <v>3600</v>
      </c>
    </row>
    <row r="167" s="3" customFormat="true" customHeight="true" spans="1:10">
      <c r="A167" s="38"/>
      <c r="B167" s="53" t="s">
        <v>1071</v>
      </c>
      <c r="C167" s="41" t="s">
        <v>1072</v>
      </c>
      <c r="D167" s="38"/>
      <c r="E167" s="38" t="s">
        <v>15</v>
      </c>
      <c r="F167" s="65"/>
      <c r="G167" s="64">
        <v>1200</v>
      </c>
      <c r="H167" s="64">
        <v>960</v>
      </c>
      <c r="I167" s="64">
        <v>720</v>
      </c>
      <c r="J167" s="64">
        <v>720</v>
      </c>
    </row>
    <row r="168" s="3" customFormat="true" customHeight="true" spans="1:10">
      <c r="A168" s="38"/>
      <c r="B168" s="53" t="s">
        <v>1073</v>
      </c>
      <c r="C168" s="41" t="s">
        <v>1074</v>
      </c>
      <c r="D168" s="41"/>
      <c r="E168" s="38" t="s">
        <v>15</v>
      </c>
      <c r="F168" s="65"/>
      <c r="G168" s="64">
        <v>1800</v>
      </c>
      <c r="H168" s="64">
        <v>1440</v>
      </c>
      <c r="I168" s="64">
        <v>1080</v>
      </c>
      <c r="J168" s="64">
        <v>1080</v>
      </c>
    </row>
    <row r="169" s="3" customFormat="true" ht="49" customHeight="true" spans="1:10">
      <c r="A169" s="38">
        <v>75</v>
      </c>
      <c r="B169" s="53" t="s">
        <v>1075</v>
      </c>
      <c r="C169" s="35" t="s">
        <v>1076</v>
      </c>
      <c r="D169" s="66" t="s">
        <v>1077</v>
      </c>
      <c r="E169" s="38" t="s">
        <v>15</v>
      </c>
      <c r="F169" s="35"/>
      <c r="G169" s="38">
        <v>5070</v>
      </c>
      <c r="H169" s="38">
        <v>4056</v>
      </c>
      <c r="I169" s="38">
        <v>3042</v>
      </c>
      <c r="J169" s="38">
        <v>3042</v>
      </c>
    </row>
    <row r="170" s="3" customFormat="true" customHeight="true" spans="1:10">
      <c r="A170" s="38"/>
      <c r="B170" s="53" t="s">
        <v>1078</v>
      </c>
      <c r="C170" s="35" t="s">
        <v>1079</v>
      </c>
      <c r="D170" s="35"/>
      <c r="E170" s="38" t="s">
        <v>15</v>
      </c>
      <c r="F170" s="35"/>
      <c r="G170" s="38">
        <v>1014</v>
      </c>
      <c r="H170" s="38">
        <v>811</v>
      </c>
      <c r="I170" s="38">
        <v>608</v>
      </c>
      <c r="J170" s="38">
        <v>608</v>
      </c>
    </row>
    <row r="171" s="3" customFormat="true" ht="48" customHeight="true" spans="1:10">
      <c r="A171" s="38">
        <v>76</v>
      </c>
      <c r="B171" s="53" t="s">
        <v>1080</v>
      </c>
      <c r="C171" s="35" t="s">
        <v>1081</v>
      </c>
      <c r="D171" s="66" t="s">
        <v>1082</v>
      </c>
      <c r="E171" s="38" t="s">
        <v>15</v>
      </c>
      <c r="F171" s="35"/>
      <c r="G171" s="38">
        <v>4750</v>
      </c>
      <c r="H171" s="38">
        <v>3800</v>
      </c>
      <c r="I171" s="38">
        <v>2850</v>
      </c>
      <c r="J171" s="38">
        <v>2850</v>
      </c>
    </row>
    <row r="172" s="3" customFormat="true" customHeight="true" spans="1:10">
      <c r="A172" s="38"/>
      <c r="B172" s="53" t="s">
        <v>1083</v>
      </c>
      <c r="C172" s="35" t="s">
        <v>1084</v>
      </c>
      <c r="D172" s="35"/>
      <c r="E172" s="38" t="s">
        <v>15</v>
      </c>
      <c r="F172" s="35"/>
      <c r="G172" s="38">
        <v>950</v>
      </c>
      <c r="H172" s="38">
        <v>760</v>
      </c>
      <c r="I172" s="38">
        <v>570</v>
      </c>
      <c r="J172" s="38">
        <v>570</v>
      </c>
    </row>
    <row r="173" s="3" customFormat="true" customHeight="true" spans="1:10">
      <c r="A173" s="38">
        <v>77</v>
      </c>
      <c r="B173" s="53" t="s">
        <v>1085</v>
      </c>
      <c r="C173" s="35" t="s">
        <v>1086</v>
      </c>
      <c r="D173" s="66" t="s">
        <v>1087</v>
      </c>
      <c r="E173" s="38" t="s">
        <v>15</v>
      </c>
      <c r="F173" s="35" t="s">
        <v>1088</v>
      </c>
      <c r="G173" s="38">
        <v>2160</v>
      </c>
      <c r="H173" s="38">
        <v>1728</v>
      </c>
      <c r="I173" s="38">
        <v>1296</v>
      </c>
      <c r="J173" s="38">
        <v>1296</v>
      </c>
    </row>
    <row r="174" s="3" customFormat="true" customHeight="true" spans="1:10">
      <c r="A174" s="38"/>
      <c r="B174" s="53" t="s">
        <v>1089</v>
      </c>
      <c r="C174" s="35" t="s">
        <v>1090</v>
      </c>
      <c r="D174" s="35"/>
      <c r="E174" s="38" t="s">
        <v>15</v>
      </c>
      <c r="F174" s="35"/>
      <c r="G174" s="38">
        <v>432</v>
      </c>
      <c r="H174" s="38">
        <v>346</v>
      </c>
      <c r="I174" s="38">
        <v>259</v>
      </c>
      <c r="J174" s="38">
        <v>259</v>
      </c>
    </row>
    <row r="175" s="3" customFormat="true" ht="54" customHeight="true" spans="1:10">
      <c r="A175" s="38">
        <v>78</v>
      </c>
      <c r="B175" s="53" t="s">
        <v>1091</v>
      </c>
      <c r="C175" s="35" t="s">
        <v>1092</v>
      </c>
      <c r="D175" s="66" t="s">
        <v>1093</v>
      </c>
      <c r="E175" s="38" t="s">
        <v>15</v>
      </c>
      <c r="F175" s="35"/>
      <c r="G175" s="38">
        <v>8330</v>
      </c>
      <c r="H175" s="38">
        <v>6664</v>
      </c>
      <c r="I175" s="38">
        <v>4998</v>
      </c>
      <c r="J175" s="38">
        <v>4998</v>
      </c>
    </row>
    <row r="176" s="3" customFormat="true" customHeight="true" spans="1:10">
      <c r="A176" s="38"/>
      <c r="B176" s="53" t="s">
        <v>1094</v>
      </c>
      <c r="C176" s="35" t="s">
        <v>1095</v>
      </c>
      <c r="D176" s="35"/>
      <c r="E176" s="38" t="s">
        <v>15</v>
      </c>
      <c r="F176" s="35"/>
      <c r="G176" s="38">
        <v>1666</v>
      </c>
      <c r="H176" s="38">
        <v>1332</v>
      </c>
      <c r="I176" s="38">
        <v>1000</v>
      </c>
      <c r="J176" s="38">
        <v>1000</v>
      </c>
    </row>
    <row r="177" s="3" customFormat="true" ht="54" customHeight="true" spans="1:10">
      <c r="A177" s="38">
        <v>79</v>
      </c>
      <c r="B177" s="53" t="s">
        <v>1096</v>
      </c>
      <c r="C177" s="41" t="s">
        <v>1097</v>
      </c>
      <c r="D177" s="66" t="s">
        <v>1098</v>
      </c>
      <c r="E177" s="38" t="s">
        <v>15</v>
      </c>
      <c r="F177" s="65"/>
      <c r="G177" s="64">
        <v>4220</v>
      </c>
      <c r="H177" s="64">
        <v>3376</v>
      </c>
      <c r="I177" s="64">
        <v>2532</v>
      </c>
      <c r="J177" s="64">
        <v>2532</v>
      </c>
    </row>
    <row r="178" s="3" customFormat="true" customHeight="true" spans="1:10">
      <c r="A178" s="38"/>
      <c r="B178" s="53" t="s">
        <v>1099</v>
      </c>
      <c r="C178" s="41" t="s">
        <v>1100</v>
      </c>
      <c r="D178" s="38"/>
      <c r="E178" s="38" t="s">
        <v>15</v>
      </c>
      <c r="F178" s="65"/>
      <c r="G178" s="64">
        <v>844</v>
      </c>
      <c r="H178" s="64">
        <v>675</v>
      </c>
      <c r="I178" s="64">
        <v>506</v>
      </c>
      <c r="J178" s="64">
        <v>506</v>
      </c>
    </row>
    <row r="179" s="3" customFormat="true" customHeight="true" spans="1:10">
      <c r="A179" s="38"/>
      <c r="B179" s="53" t="s">
        <v>1101</v>
      </c>
      <c r="C179" s="41" t="s">
        <v>1102</v>
      </c>
      <c r="D179" s="41"/>
      <c r="E179" s="38" t="s">
        <v>15</v>
      </c>
      <c r="F179" s="65"/>
      <c r="G179" s="64">
        <v>1266</v>
      </c>
      <c r="H179" s="64">
        <v>1012</v>
      </c>
      <c r="I179" s="64">
        <v>760</v>
      </c>
      <c r="J179" s="64">
        <v>760</v>
      </c>
    </row>
    <row r="180" s="3" customFormat="true" ht="46" customHeight="true" spans="1:10">
      <c r="A180" s="38">
        <v>80</v>
      </c>
      <c r="B180" s="53" t="s">
        <v>1103</v>
      </c>
      <c r="C180" s="41" t="s">
        <v>1104</v>
      </c>
      <c r="D180" s="66" t="s">
        <v>1105</v>
      </c>
      <c r="E180" s="38" t="s">
        <v>15</v>
      </c>
      <c r="F180" s="65"/>
      <c r="G180" s="64">
        <v>6530</v>
      </c>
      <c r="H180" s="64">
        <v>5224</v>
      </c>
      <c r="I180" s="64">
        <v>3918</v>
      </c>
      <c r="J180" s="64">
        <v>3918</v>
      </c>
    </row>
    <row r="181" s="3" customFormat="true" customHeight="true" spans="1:10">
      <c r="A181" s="38"/>
      <c r="B181" s="53" t="s">
        <v>1106</v>
      </c>
      <c r="C181" s="41" t="s">
        <v>1107</v>
      </c>
      <c r="D181" s="66"/>
      <c r="E181" s="38" t="s">
        <v>15</v>
      </c>
      <c r="F181" s="65"/>
      <c r="G181" s="64">
        <v>1306</v>
      </c>
      <c r="H181" s="64">
        <v>1044</v>
      </c>
      <c r="I181" s="64">
        <v>784</v>
      </c>
      <c r="J181" s="64">
        <v>784</v>
      </c>
    </row>
    <row r="182" s="3" customFormat="true" customHeight="true" spans="1:10">
      <c r="A182" s="38"/>
      <c r="B182" s="53" t="s">
        <v>1108</v>
      </c>
      <c r="C182" s="66" t="s">
        <v>1109</v>
      </c>
      <c r="D182" s="35"/>
      <c r="E182" s="38" t="s">
        <v>15</v>
      </c>
      <c r="F182" s="65"/>
      <c r="G182" s="64">
        <v>1959</v>
      </c>
      <c r="H182" s="64">
        <v>1567</v>
      </c>
      <c r="I182" s="64">
        <v>1175</v>
      </c>
      <c r="J182" s="64">
        <v>1175</v>
      </c>
    </row>
    <row r="183" s="3" customFormat="true" ht="51" customHeight="true" spans="1:10">
      <c r="A183" s="38">
        <v>81</v>
      </c>
      <c r="B183" s="53" t="s">
        <v>1110</v>
      </c>
      <c r="C183" s="35" t="s">
        <v>1111</v>
      </c>
      <c r="D183" s="66" t="s">
        <v>1112</v>
      </c>
      <c r="E183" s="38" t="s">
        <v>15</v>
      </c>
      <c r="F183" s="35" t="s">
        <v>1113</v>
      </c>
      <c r="G183" s="38">
        <v>7880</v>
      </c>
      <c r="H183" s="38">
        <v>6304</v>
      </c>
      <c r="I183" s="38">
        <v>4728</v>
      </c>
      <c r="J183" s="38">
        <v>4728</v>
      </c>
    </row>
    <row r="184" s="3" customFormat="true" customHeight="true" spans="1:10">
      <c r="A184" s="38"/>
      <c r="B184" s="53" t="s">
        <v>1114</v>
      </c>
      <c r="C184" s="35" t="s">
        <v>1115</v>
      </c>
      <c r="D184" s="35"/>
      <c r="E184" s="38" t="s">
        <v>15</v>
      </c>
      <c r="F184" s="66"/>
      <c r="G184" s="64">
        <v>1576</v>
      </c>
      <c r="H184" s="64">
        <v>1260</v>
      </c>
      <c r="I184" s="64">
        <v>946</v>
      </c>
      <c r="J184" s="64">
        <v>946</v>
      </c>
    </row>
    <row r="185" s="3" customFormat="true" customHeight="true" spans="1:10">
      <c r="A185" s="38">
        <v>82</v>
      </c>
      <c r="B185" s="53" t="s">
        <v>1116</v>
      </c>
      <c r="C185" s="41" t="s">
        <v>1117</v>
      </c>
      <c r="D185" s="66" t="s">
        <v>1118</v>
      </c>
      <c r="E185" s="38" t="s">
        <v>15</v>
      </c>
      <c r="F185" s="65"/>
      <c r="G185" s="64">
        <v>6000</v>
      </c>
      <c r="H185" s="64">
        <v>4800</v>
      </c>
      <c r="I185" s="64">
        <v>3600</v>
      </c>
      <c r="J185" s="64">
        <v>3600</v>
      </c>
    </row>
    <row r="186" s="3" customFormat="true" customHeight="true" spans="1:10">
      <c r="A186" s="38"/>
      <c r="B186" s="53" t="s">
        <v>1119</v>
      </c>
      <c r="C186" s="41" t="s">
        <v>1120</v>
      </c>
      <c r="D186" s="66"/>
      <c r="E186" s="38" t="s">
        <v>15</v>
      </c>
      <c r="F186" s="65"/>
      <c r="G186" s="64">
        <v>1200</v>
      </c>
      <c r="H186" s="64">
        <v>960</v>
      </c>
      <c r="I186" s="64">
        <v>720</v>
      </c>
      <c r="J186" s="64">
        <v>720</v>
      </c>
    </row>
    <row r="187" s="3" customFormat="true" customHeight="true" spans="1:10">
      <c r="A187" s="38"/>
      <c r="B187" s="53" t="s">
        <v>1121</v>
      </c>
      <c r="C187" s="41" t="s">
        <v>1122</v>
      </c>
      <c r="D187" s="35"/>
      <c r="E187" s="38" t="s">
        <v>15</v>
      </c>
      <c r="F187" s="65"/>
      <c r="G187" s="64">
        <v>1800</v>
      </c>
      <c r="H187" s="64">
        <v>1440</v>
      </c>
      <c r="I187" s="64">
        <v>1080</v>
      </c>
      <c r="J187" s="64">
        <v>1080</v>
      </c>
    </row>
    <row r="188" s="3" customFormat="true" ht="54" customHeight="true" spans="1:10">
      <c r="A188" s="38">
        <v>83</v>
      </c>
      <c r="B188" s="53" t="s">
        <v>1123</v>
      </c>
      <c r="C188" s="35" t="s">
        <v>1124</v>
      </c>
      <c r="D188" s="66" t="s">
        <v>1125</v>
      </c>
      <c r="E188" s="38" t="s">
        <v>15</v>
      </c>
      <c r="F188" s="35"/>
      <c r="G188" s="38">
        <v>6000</v>
      </c>
      <c r="H188" s="38">
        <v>4800</v>
      </c>
      <c r="I188" s="38">
        <v>3600</v>
      </c>
      <c r="J188" s="38">
        <v>3600</v>
      </c>
    </row>
    <row r="189" s="3" customFormat="true" customHeight="true" spans="1:10">
      <c r="A189" s="38"/>
      <c r="B189" s="53" t="s">
        <v>1126</v>
      </c>
      <c r="C189" s="35" t="s">
        <v>1127</v>
      </c>
      <c r="D189" s="35"/>
      <c r="E189" s="38" t="s">
        <v>15</v>
      </c>
      <c r="F189" s="35"/>
      <c r="G189" s="38">
        <v>1200</v>
      </c>
      <c r="H189" s="38">
        <v>960</v>
      </c>
      <c r="I189" s="38">
        <v>720</v>
      </c>
      <c r="J189" s="38">
        <v>720</v>
      </c>
    </row>
    <row r="190" s="3" customFormat="true" ht="51" customHeight="true" spans="1:10">
      <c r="A190" s="38">
        <v>84</v>
      </c>
      <c r="B190" s="53" t="s">
        <v>1128</v>
      </c>
      <c r="C190" s="41" t="s">
        <v>1129</v>
      </c>
      <c r="D190" s="66" t="s">
        <v>1130</v>
      </c>
      <c r="E190" s="38" t="s">
        <v>15</v>
      </c>
      <c r="F190" s="41"/>
      <c r="G190" s="38">
        <v>6260</v>
      </c>
      <c r="H190" s="38">
        <v>5008</v>
      </c>
      <c r="I190" s="38">
        <v>3756</v>
      </c>
      <c r="J190" s="38">
        <v>3756</v>
      </c>
    </row>
    <row r="191" s="3" customFormat="true" customHeight="true" spans="1:10">
      <c r="A191" s="38"/>
      <c r="B191" s="53" t="s">
        <v>1131</v>
      </c>
      <c r="C191" s="41" t="s">
        <v>1132</v>
      </c>
      <c r="D191" s="66"/>
      <c r="E191" s="38" t="s">
        <v>15</v>
      </c>
      <c r="F191" s="41"/>
      <c r="G191" s="38">
        <v>1252</v>
      </c>
      <c r="H191" s="38">
        <v>1001</v>
      </c>
      <c r="I191" s="38">
        <v>751</v>
      </c>
      <c r="J191" s="38">
        <v>751</v>
      </c>
    </row>
    <row r="192" s="3" customFormat="true" customHeight="true" spans="1:10">
      <c r="A192" s="38"/>
      <c r="B192" s="53" t="s">
        <v>1133</v>
      </c>
      <c r="C192" s="41" t="s">
        <v>1134</v>
      </c>
      <c r="D192" s="35"/>
      <c r="E192" s="38" t="s">
        <v>15</v>
      </c>
      <c r="F192" s="41"/>
      <c r="G192" s="38">
        <v>1878</v>
      </c>
      <c r="H192" s="38">
        <v>1502</v>
      </c>
      <c r="I192" s="38">
        <v>1126</v>
      </c>
      <c r="J192" s="38">
        <v>1126</v>
      </c>
    </row>
    <row r="193" s="3" customFormat="true" ht="51" customHeight="true" spans="1:10">
      <c r="A193" s="64">
        <v>85</v>
      </c>
      <c r="B193" s="53" t="s">
        <v>1135</v>
      </c>
      <c r="C193" s="65" t="s">
        <v>1136</v>
      </c>
      <c r="D193" s="66" t="s">
        <v>1137</v>
      </c>
      <c r="E193" s="64" t="s">
        <v>15</v>
      </c>
      <c r="F193" s="41"/>
      <c r="G193" s="38">
        <v>7200</v>
      </c>
      <c r="H193" s="38">
        <v>5760</v>
      </c>
      <c r="I193" s="38">
        <v>4320</v>
      </c>
      <c r="J193" s="38">
        <v>4320</v>
      </c>
    </row>
    <row r="194" s="3" customFormat="true" customHeight="true" spans="1:10">
      <c r="A194" s="64"/>
      <c r="B194" s="53" t="s">
        <v>1138</v>
      </c>
      <c r="C194" s="65" t="s">
        <v>1139</v>
      </c>
      <c r="D194" s="65"/>
      <c r="E194" s="64" t="s">
        <v>15</v>
      </c>
      <c r="F194" s="41"/>
      <c r="G194" s="38">
        <v>1440</v>
      </c>
      <c r="H194" s="38">
        <v>1152</v>
      </c>
      <c r="I194" s="38">
        <v>864</v>
      </c>
      <c r="J194" s="38">
        <v>864</v>
      </c>
    </row>
    <row r="195" s="3" customFormat="true" customHeight="true" spans="1:10">
      <c r="A195" s="64"/>
      <c r="B195" s="53" t="s">
        <v>1140</v>
      </c>
      <c r="C195" s="65" t="s">
        <v>1141</v>
      </c>
      <c r="D195" s="65"/>
      <c r="E195" s="64" t="s">
        <v>15</v>
      </c>
      <c r="F195" s="41"/>
      <c r="G195" s="38">
        <v>7200</v>
      </c>
      <c r="H195" s="38">
        <v>5760</v>
      </c>
      <c r="I195" s="38">
        <v>4320</v>
      </c>
      <c r="J195" s="38">
        <v>4320</v>
      </c>
    </row>
    <row r="196" s="3" customFormat="true" ht="54" customHeight="true" spans="1:10">
      <c r="A196" s="38">
        <v>86</v>
      </c>
      <c r="B196" s="53" t="s">
        <v>1142</v>
      </c>
      <c r="C196" s="35" t="s">
        <v>1143</v>
      </c>
      <c r="D196" s="66" t="s">
        <v>1144</v>
      </c>
      <c r="E196" s="38" t="s">
        <v>15</v>
      </c>
      <c r="F196" s="35"/>
      <c r="G196" s="38">
        <v>7510</v>
      </c>
      <c r="H196" s="38">
        <v>6008</v>
      </c>
      <c r="I196" s="38">
        <v>4506</v>
      </c>
      <c r="J196" s="38">
        <v>4506</v>
      </c>
    </row>
    <row r="197" s="3" customFormat="true" customHeight="true" spans="1:10">
      <c r="A197" s="38"/>
      <c r="B197" s="53" t="s">
        <v>1145</v>
      </c>
      <c r="C197" s="35" t="s">
        <v>1146</v>
      </c>
      <c r="D197" s="35"/>
      <c r="E197" s="38" t="s">
        <v>15</v>
      </c>
      <c r="F197" s="35"/>
      <c r="G197" s="38">
        <v>1502</v>
      </c>
      <c r="H197" s="38">
        <v>1201</v>
      </c>
      <c r="I197" s="38">
        <v>901</v>
      </c>
      <c r="J197" s="38">
        <v>901</v>
      </c>
    </row>
    <row r="198" s="3" customFormat="true" customHeight="true" spans="1:10">
      <c r="A198" s="38">
        <v>87</v>
      </c>
      <c r="B198" s="53" t="s">
        <v>1147</v>
      </c>
      <c r="C198" s="35" t="s">
        <v>1148</v>
      </c>
      <c r="D198" s="66" t="s">
        <v>1149</v>
      </c>
      <c r="E198" s="38" t="s">
        <v>15</v>
      </c>
      <c r="F198" s="35"/>
      <c r="G198" s="38">
        <v>4100</v>
      </c>
      <c r="H198" s="38">
        <v>3280</v>
      </c>
      <c r="I198" s="38">
        <v>2460</v>
      </c>
      <c r="J198" s="38">
        <v>2460</v>
      </c>
    </row>
    <row r="199" s="3" customFormat="true" customHeight="true" spans="1:10">
      <c r="A199" s="38"/>
      <c r="B199" s="53" t="s">
        <v>1150</v>
      </c>
      <c r="C199" s="35" t="s">
        <v>1151</v>
      </c>
      <c r="D199" s="66"/>
      <c r="E199" s="38" t="s">
        <v>15</v>
      </c>
      <c r="F199" s="66"/>
      <c r="G199" s="64">
        <v>820</v>
      </c>
      <c r="H199" s="64">
        <v>656</v>
      </c>
      <c r="I199" s="64">
        <v>492</v>
      </c>
      <c r="J199" s="64">
        <v>492</v>
      </c>
    </row>
    <row r="200" s="3" customFormat="true" ht="52" customHeight="true" spans="1:10">
      <c r="A200" s="38">
        <v>88</v>
      </c>
      <c r="B200" s="53" t="s">
        <v>1152</v>
      </c>
      <c r="C200" s="66" t="s">
        <v>1153</v>
      </c>
      <c r="D200" s="66" t="s">
        <v>1154</v>
      </c>
      <c r="E200" s="38" t="s">
        <v>15</v>
      </c>
      <c r="F200" s="66"/>
      <c r="G200" s="64">
        <v>7000</v>
      </c>
      <c r="H200" s="64">
        <v>5600</v>
      </c>
      <c r="I200" s="64">
        <v>4200</v>
      </c>
      <c r="J200" s="64">
        <v>4200</v>
      </c>
    </row>
    <row r="201" s="3" customFormat="true" customHeight="true" spans="1:10">
      <c r="A201" s="38"/>
      <c r="B201" s="53" t="s">
        <v>1155</v>
      </c>
      <c r="C201" s="66" t="s">
        <v>1156</v>
      </c>
      <c r="D201" s="35"/>
      <c r="E201" s="38" t="s">
        <v>15</v>
      </c>
      <c r="F201" s="35"/>
      <c r="G201" s="38">
        <v>1400</v>
      </c>
      <c r="H201" s="38">
        <v>1120</v>
      </c>
      <c r="I201" s="38">
        <v>840</v>
      </c>
      <c r="J201" s="38">
        <v>840</v>
      </c>
    </row>
    <row r="202" s="3" customFormat="true" ht="51" customHeight="true" spans="1:10">
      <c r="A202" s="38">
        <v>89</v>
      </c>
      <c r="B202" s="53" t="s">
        <v>1157</v>
      </c>
      <c r="C202" s="66" t="s">
        <v>1158</v>
      </c>
      <c r="D202" s="66" t="s">
        <v>1159</v>
      </c>
      <c r="E202" s="64" t="s">
        <v>15</v>
      </c>
      <c r="F202" s="66"/>
      <c r="G202" s="64">
        <v>7000</v>
      </c>
      <c r="H202" s="64">
        <v>5600</v>
      </c>
      <c r="I202" s="64">
        <v>4200</v>
      </c>
      <c r="J202" s="64">
        <v>4200</v>
      </c>
    </row>
    <row r="203" s="3" customFormat="true" customHeight="true" spans="1:10">
      <c r="A203" s="38"/>
      <c r="B203" s="53" t="s">
        <v>1160</v>
      </c>
      <c r="C203" s="66" t="s">
        <v>1161</v>
      </c>
      <c r="D203" s="35"/>
      <c r="E203" s="64" t="s">
        <v>15</v>
      </c>
      <c r="F203" s="35"/>
      <c r="G203" s="38">
        <v>1400</v>
      </c>
      <c r="H203" s="38">
        <v>1120</v>
      </c>
      <c r="I203" s="38">
        <v>840</v>
      </c>
      <c r="J203" s="38">
        <v>840</v>
      </c>
    </row>
    <row r="204" s="3" customFormat="true" ht="45" customHeight="true" spans="1:10">
      <c r="A204" s="64">
        <v>90</v>
      </c>
      <c r="B204" s="53" t="s">
        <v>1162</v>
      </c>
      <c r="C204" s="65" t="s">
        <v>1163</v>
      </c>
      <c r="D204" s="66" t="s">
        <v>1164</v>
      </c>
      <c r="E204" s="64" t="s">
        <v>15</v>
      </c>
      <c r="F204" s="41"/>
      <c r="G204" s="38">
        <v>6000</v>
      </c>
      <c r="H204" s="38">
        <v>4800</v>
      </c>
      <c r="I204" s="38">
        <v>3600</v>
      </c>
      <c r="J204" s="38">
        <v>3600</v>
      </c>
    </row>
    <row r="205" s="3" customFormat="true" customHeight="true" spans="1:10">
      <c r="A205" s="38"/>
      <c r="B205" s="53" t="s">
        <v>1165</v>
      </c>
      <c r="C205" s="65" t="s">
        <v>1166</v>
      </c>
      <c r="D205" s="65"/>
      <c r="E205" s="64" t="s">
        <v>15</v>
      </c>
      <c r="F205" s="41"/>
      <c r="G205" s="38">
        <v>1200</v>
      </c>
      <c r="H205" s="38">
        <v>960</v>
      </c>
      <c r="I205" s="38">
        <v>720</v>
      </c>
      <c r="J205" s="38">
        <v>720</v>
      </c>
    </row>
    <row r="206" s="3" customFormat="true" customHeight="true" spans="1:10">
      <c r="A206" s="64"/>
      <c r="B206" s="53" t="s">
        <v>1167</v>
      </c>
      <c r="C206" s="65" t="s">
        <v>1168</v>
      </c>
      <c r="D206" s="65"/>
      <c r="E206" s="64" t="s">
        <v>15</v>
      </c>
      <c r="F206" s="41"/>
      <c r="G206" s="38">
        <v>6000</v>
      </c>
      <c r="H206" s="38">
        <v>4800</v>
      </c>
      <c r="I206" s="38">
        <v>3600</v>
      </c>
      <c r="J206" s="38">
        <v>3600</v>
      </c>
    </row>
    <row r="207" s="3" customFormat="true" ht="47" customHeight="true" spans="1:10">
      <c r="A207" s="64">
        <v>91</v>
      </c>
      <c r="B207" s="53" t="s">
        <v>1169</v>
      </c>
      <c r="C207" s="66" t="s">
        <v>1170</v>
      </c>
      <c r="D207" s="66" t="s">
        <v>1171</v>
      </c>
      <c r="E207" s="64" t="s">
        <v>15</v>
      </c>
      <c r="F207" s="66"/>
      <c r="G207" s="64">
        <v>8500</v>
      </c>
      <c r="H207" s="64">
        <v>6800</v>
      </c>
      <c r="I207" s="64">
        <v>5100</v>
      </c>
      <c r="J207" s="64">
        <v>5100</v>
      </c>
    </row>
    <row r="208" s="3" customFormat="true" customHeight="true" spans="1:10">
      <c r="A208" s="64"/>
      <c r="B208" s="53" t="s">
        <v>1172</v>
      </c>
      <c r="C208" s="66" t="s">
        <v>1173</v>
      </c>
      <c r="D208" s="66"/>
      <c r="E208" s="64" t="s">
        <v>15</v>
      </c>
      <c r="F208" s="66"/>
      <c r="G208" s="64">
        <v>1700</v>
      </c>
      <c r="H208" s="64">
        <v>1360</v>
      </c>
      <c r="I208" s="64">
        <v>1020</v>
      </c>
      <c r="J208" s="64">
        <v>1020</v>
      </c>
    </row>
    <row r="209" s="3" customFormat="true" ht="57" customHeight="true" spans="1:10">
      <c r="A209" s="64">
        <v>92</v>
      </c>
      <c r="B209" s="53" t="s">
        <v>1174</v>
      </c>
      <c r="C209" s="66" t="s">
        <v>1175</v>
      </c>
      <c r="D209" s="66" t="s">
        <v>1176</v>
      </c>
      <c r="E209" s="64" t="s">
        <v>15</v>
      </c>
      <c r="F209" s="66"/>
      <c r="G209" s="64">
        <v>7880</v>
      </c>
      <c r="H209" s="64">
        <v>6304</v>
      </c>
      <c r="I209" s="64">
        <v>4728</v>
      </c>
      <c r="J209" s="64">
        <v>4728</v>
      </c>
    </row>
    <row r="210" s="3" customFormat="true" customHeight="true" spans="1:10">
      <c r="A210" s="64"/>
      <c r="B210" s="53" t="s">
        <v>1177</v>
      </c>
      <c r="C210" s="66" t="s">
        <v>1178</v>
      </c>
      <c r="D210" s="66"/>
      <c r="E210" s="64" t="s">
        <v>15</v>
      </c>
      <c r="F210" s="66"/>
      <c r="G210" s="64">
        <v>1576</v>
      </c>
      <c r="H210" s="64">
        <v>1260</v>
      </c>
      <c r="I210" s="64">
        <v>946</v>
      </c>
      <c r="J210" s="64">
        <v>946</v>
      </c>
    </row>
    <row r="211" s="3" customFormat="true" ht="56" customHeight="true" spans="1:10">
      <c r="A211" s="64">
        <v>93</v>
      </c>
      <c r="B211" s="53" t="s">
        <v>1179</v>
      </c>
      <c r="C211" s="66" t="s">
        <v>1180</v>
      </c>
      <c r="D211" s="66" t="s">
        <v>1181</v>
      </c>
      <c r="E211" s="64" t="s">
        <v>15</v>
      </c>
      <c r="F211" s="66"/>
      <c r="G211" s="64">
        <v>6500</v>
      </c>
      <c r="H211" s="64">
        <v>5200</v>
      </c>
      <c r="I211" s="64">
        <v>3900</v>
      </c>
      <c r="J211" s="64">
        <v>3900</v>
      </c>
    </row>
    <row r="212" s="3" customFormat="true" customHeight="true" spans="1:10">
      <c r="A212" s="64"/>
      <c r="B212" s="53" t="s">
        <v>1182</v>
      </c>
      <c r="C212" s="66" t="s">
        <v>1183</v>
      </c>
      <c r="D212" s="66"/>
      <c r="E212" s="64" t="s">
        <v>15</v>
      </c>
      <c r="F212" s="66"/>
      <c r="G212" s="64">
        <v>1300</v>
      </c>
      <c r="H212" s="64">
        <v>1040</v>
      </c>
      <c r="I212" s="64">
        <v>780</v>
      </c>
      <c r="J212" s="64">
        <v>780</v>
      </c>
    </row>
    <row r="213" s="3" customFormat="true" ht="56" customHeight="true" spans="1:10">
      <c r="A213" s="64">
        <v>94</v>
      </c>
      <c r="B213" s="53" t="s">
        <v>1184</v>
      </c>
      <c r="C213" s="66" t="s">
        <v>1185</v>
      </c>
      <c r="D213" s="66" t="s">
        <v>1186</v>
      </c>
      <c r="E213" s="64" t="s">
        <v>15</v>
      </c>
      <c r="F213" s="66"/>
      <c r="G213" s="64">
        <v>7400</v>
      </c>
      <c r="H213" s="64">
        <v>5920</v>
      </c>
      <c r="I213" s="64">
        <v>4440</v>
      </c>
      <c r="J213" s="64">
        <v>4440</v>
      </c>
    </row>
    <row r="214" s="3" customFormat="true" customHeight="true" spans="1:10">
      <c r="A214" s="64"/>
      <c r="B214" s="53" t="s">
        <v>1187</v>
      </c>
      <c r="C214" s="66" t="s">
        <v>1188</v>
      </c>
      <c r="D214" s="66"/>
      <c r="E214" s="64" t="s">
        <v>15</v>
      </c>
      <c r="F214" s="35"/>
      <c r="G214" s="38">
        <v>1480</v>
      </c>
      <c r="H214" s="38">
        <v>1184</v>
      </c>
      <c r="I214" s="38">
        <v>888</v>
      </c>
      <c r="J214" s="38">
        <v>888</v>
      </c>
    </row>
    <row r="215" s="3" customFormat="true" ht="56" customHeight="true" spans="1:10">
      <c r="A215" s="64">
        <v>95</v>
      </c>
      <c r="B215" s="53" t="s">
        <v>1189</v>
      </c>
      <c r="C215" s="65" t="s">
        <v>1190</v>
      </c>
      <c r="D215" s="66" t="s">
        <v>1191</v>
      </c>
      <c r="E215" s="64" t="s">
        <v>15</v>
      </c>
      <c r="F215" s="41"/>
      <c r="G215" s="38">
        <v>7400</v>
      </c>
      <c r="H215" s="38">
        <v>5920</v>
      </c>
      <c r="I215" s="38">
        <v>4440</v>
      </c>
      <c r="J215" s="38">
        <v>4440</v>
      </c>
    </row>
    <row r="216" s="3" customFormat="true" customHeight="true" spans="1:10">
      <c r="A216" s="64"/>
      <c r="B216" s="53" t="s">
        <v>1192</v>
      </c>
      <c r="C216" s="65" t="s">
        <v>1193</v>
      </c>
      <c r="D216" s="66"/>
      <c r="E216" s="64" t="s">
        <v>15</v>
      </c>
      <c r="F216" s="41"/>
      <c r="G216" s="38">
        <v>1480</v>
      </c>
      <c r="H216" s="38">
        <v>1184</v>
      </c>
      <c r="I216" s="38">
        <v>888</v>
      </c>
      <c r="J216" s="38">
        <v>888</v>
      </c>
    </row>
    <row r="217" s="3" customFormat="true" customHeight="true" spans="1:10">
      <c r="A217" s="64"/>
      <c r="B217" s="53" t="s">
        <v>1194</v>
      </c>
      <c r="C217" s="65" t="s">
        <v>1195</v>
      </c>
      <c r="D217" s="66"/>
      <c r="E217" s="64" t="s">
        <v>15</v>
      </c>
      <c r="F217" s="41"/>
      <c r="G217" s="38">
        <v>2220</v>
      </c>
      <c r="H217" s="38">
        <v>1776</v>
      </c>
      <c r="I217" s="38">
        <v>1332</v>
      </c>
      <c r="J217" s="38">
        <v>1332</v>
      </c>
    </row>
    <row r="218" s="3" customFormat="true" ht="47" customHeight="true" spans="1:10">
      <c r="A218" s="64">
        <v>96</v>
      </c>
      <c r="B218" s="53" t="s">
        <v>1196</v>
      </c>
      <c r="C218" s="65" t="s">
        <v>1197</v>
      </c>
      <c r="D218" s="66" t="s">
        <v>1198</v>
      </c>
      <c r="E218" s="64" t="s">
        <v>15</v>
      </c>
      <c r="F218" s="41"/>
      <c r="G218" s="38">
        <v>6300</v>
      </c>
      <c r="H218" s="38">
        <v>5040</v>
      </c>
      <c r="I218" s="38">
        <v>3780</v>
      </c>
      <c r="J218" s="38">
        <v>3780</v>
      </c>
    </row>
    <row r="219" s="3" customFormat="true" customHeight="true" spans="1:10">
      <c r="A219" s="64"/>
      <c r="B219" s="53" t="s">
        <v>1199</v>
      </c>
      <c r="C219" s="65" t="s">
        <v>1200</v>
      </c>
      <c r="D219" s="66"/>
      <c r="E219" s="64" t="s">
        <v>15</v>
      </c>
      <c r="F219" s="41"/>
      <c r="G219" s="38">
        <v>1260</v>
      </c>
      <c r="H219" s="38">
        <v>1008</v>
      </c>
      <c r="I219" s="38">
        <v>756</v>
      </c>
      <c r="J219" s="38">
        <v>756</v>
      </c>
    </row>
    <row r="220" s="3" customFormat="true" customHeight="true" spans="1:10">
      <c r="A220" s="64"/>
      <c r="B220" s="53" t="s">
        <v>1201</v>
      </c>
      <c r="C220" s="65" t="s">
        <v>1202</v>
      </c>
      <c r="D220" s="66"/>
      <c r="E220" s="64" t="s">
        <v>15</v>
      </c>
      <c r="F220" s="41"/>
      <c r="G220" s="38">
        <v>1890</v>
      </c>
      <c r="H220" s="38">
        <v>1512</v>
      </c>
      <c r="I220" s="38">
        <v>1134</v>
      </c>
      <c r="J220" s="38">
        <v>1134</v>
      </c>
    </row>
    <row r="221" s="3" customFormat="true" ht="48" customHeight="true" spans="1:10">
      <c r="A221" s="64">
        <v>97</v>
      </c>
      <c r="B221" s="53" t="s">
        <v>1203</v>
      </c>
      <c r="C221" s="66" t="s">
        <v>1204</v>
      </c>
      <c r="D221" s="66" t="s">
        <v>1205</v>
      </c>
      <c r="E221" s="64" t="s">
        <v>15</v>
      </c>
      <c r="F221" s="66"/>
      <c r="G221" s="64">
        <v>5650</v>
      </c>
      <c r="H221" s="64">
        <v>4520</v>
      </c>
      <c r="I221" s="64">
        <v>3390</v>
      </c>
      <c r="J221" s="64">
        <v>3390</v>
      </c>
    </row>
    <row r="222" s="3" customFormat="true" customHeight="true" spans="1:10">
      <c r="A222" s="64"/>
      <c r="B222" s="53" t="s">
        <v>1206</v>
      </c>
      <c r="C222" s="66" t="s">
        <v>1207</v>
      </c>
      <c r="D222" s="66"/>
      <c r="E222" s="64" t="s">
        <v>15</v>
      </c>
      <c r="F222" s="66"/>
      <c r="G222" s="64">
        <v>1130</v>
      </c>
      <c r="H222" s="64">
        <v>904</v>
      </c>
      <c r="I222" s="64">
        <v>678</v>
      </c>
      <c r="J222" s="64">
        <v>678</v>
      </c>
    </row>
    <row r="223" s="3" customFormat="true" ht="55" customHeight="true" spans="1:10">
      <c r="A223" s="64">
        <v>98</v>
      </c>
      <c r="B223" s="53" t="s">
        <v>1208</v>
      </c>
      <c r="C223" s="65" t="s">
        <v>1209</v>
      </c>
      <c r="D223" s="66" t="s">
        <v>1210</v>
      </c>
      <c r="E223" s="64" t="s">
        <v>15</v>
      </c>
      <c r="F223" s="65"/>
      <c r="G223" s="64">
        <v>8200</v>
      </c>
      <c r="H223" s="64">
        <v>6560</v>
      </c>
      <c r="I223" s="64">
        <v>4920</v>
      </c>
      <c r="J223" s="64">
        <v>4920</v>
      </c>
    </row>
    <row r="224" s="3" customFormat="true" customHeight="true" spans="1:10">
      <c r="A224" s="64"/>
      <c r="B224" s="53" t="s">
        <v>1211</v>
      </c>
      <c r="C224" s="65" t="s">
        <v>1212</v>
      </c>
      <c r="D224" s="66"/>
      <c r="E224" s="64" t="s">
        <v>15</v>
      </c>
      <c r="F224" s="65"/>
      <c r="G224" s="64">
        <v>1640</v>
      </c>
      <c r="H224" s="64">
        <v>1312</v>
      </c>
      <c r="I224" s="64">
        <v>984</v>
      </c>
      <c r="J224" s="64">
        <v>984</v>
      </c>
    </row>
    <row r="225" s="3" customFormat="true" customHeight="true" spans="1:10">
      <c r="A225" s="64"/>
      <c r="B225" s="53" t="s">
        <v>1213</v>
      </c>
      <c r="C225" s="65" t="s">
        <v>1214</v>
      </c>
      <c r="D225" s="66"/>
      <c r="E225" s="64" t="s">
        <v>15</v>
      </c>
      <c r="F225" s="65"/>
      <c r="G225" s="64">
        <v>2460</v>
      </c>
      <c r="H225" s="64">
        <v>1968</v>
      </c>
      <c r="I225" s="64">
        <v>1476</v>
      </c>
      <c r="J225" s="64">
        <v>1476</v>
      </c>
    </row>
    <row r="226" s="3" customFormat="true" customHeight="true" spans="1:10">
      <c r="A226" s="64"/>
      <c r="B226" s="53" t="s">
        <v>1215</v>
      </c>
      <c r="C226" s="65" t="s">
        <v>1216</v>
      </c>
      <c r="D226" s="66"/>
      <c r="E226" s="64" t="s">
        <v>15</v>
      </c>
      <c r="F226" s="65"/>
      <c r="G226" s="64">
        <v>2460</v>
      </c>
      <c r="H226" s="64">
        <v>1968</v>
      </c>
      <c r="I226" s="64">
        <v>1476</v>
      </c>
      <c r="J226" s="64">
        <v>1476</v>
      </c>
    </row>
    <row r="227" s="3" customFormat="true" ht="54" customHeight="true" spans="1:10">
      <c r="A227" s="64">
        <v>99</v>
      </c>
      <c r="B227" s="53" t="s">
        <v>1217</v>
      </c>
      <c r="C227" s="66" t="s">
        <v>1218</v>
      </c>
      <c r="D227" s="66" t="s">
        <v>1219</v>
      </c>
      <c r="E227" s="64" t="s">
        <v>15</v>
      </c>
      <c r="F227" s="66"/>
      <c r="G227" s="64">
        <v>8330</v>
      </c>
      <c r="H227" s="64">
        <v>6664</v>
      </c>
      <c r="I227" s="64">
        <v>4998</v>
      </c>
      <c r="J227" s="64">
        <v>4998</v>
      </c>
    </row>
    <row r="228" s="3" customFormat="true" customHeight="true" spans="1:10">
      <c r="A228" s="64"/>
      <c r="B228" s="53" t="s">
        <v>1220</v>
      </c>
      <c r="C228" s="66" t="s">
        <v>1221</v>
      </c>
      <c r="D228" s="66"/>
      <c r="E228" s="64" t="s">
        <v>15</v>
      </c>
      <c r="F228" s="66"/>
      <c r="G228" s="64">
        <v>1666</v>
      </c>
      <c r="H228" s="64">
        <v>1332</v>
      </c>
      <c r="I228" s="64">
        <v>1000</v>
      </c>
      <c r="J228" s="64">
        <v>1000</v>
      </c>
    </row>
    <row r="229" s="3" customFormat="true" ht="57" customHeight="true" spans="1:10">
      <c r="A229" s="64">
        <v>100</v>
      </c>
      <c r="B229" s="53" t="s">
        <v>1222</v>
      </c>
      <c r="C229" s="65" t="s">
        <v>1223</v>
      </c>
      <c r="D229" s="66" t="s">
        <v>1224</v>
      </c>
      <c r="E229" s="64" t="s">
        <v>15</v>
      </c>
      <c r="F229" s="65"/>
      <c r="G229" s="64">
        <v>6500</v>
      </c>
      <c r="H229" s="64">
        <v>5200</v>
      </c>
      <c r="I229" s="64">
        <v>3900</v>
      </c>
      <c r="J229" s="64">
        <v>3900</v>
      </c>
    </row>
    <row r="230" s="3" customFormat="true" customHeight="true" spans="1:10">
      <c r="A230" s="64"/>
      <c r="B230" s="53" t="s">
        <v>1225</v>
      </c>
      <c r="C230" s="65" t="s">
        <v>1226</v>
      </c>
      <c r="D230" s="66"/>
      <c r="E230" s="64" t="s">
        <v>15</v>
      </c>
      <c r="F230" s="65"/>
      <c r="G230" s="64">
        <v>1300</v>
      </c>
      <c r="H230" s="64">
        <v>1040</v>
      </c>
      <c r="I230" s="64">
        <v>780</v>
      </c>
      <c r="J230" s="64">
        <v>780</v>
      </c>
    </row>
    <row r="231" s="3" customFormat="true" customHeight="true" spans="1:10">
      <c r="A231" s="64"/>
      <c r="B231" s="53" t="s">
        <v>1227</v>
      </c>
      <c r="C231" s="65" t="s">
        <v>1228</v>
      </c>
      <c r="D231" s="65"/>
      <c r="E231" s="64" t="s">
        <v>15</v>
      </c>
      <c r="F231" s="65"/>
      <c r="G231" s="64">
        <v>1950</v>
      </c>
      <c r="H231" s="64">
        <v>1560</v>
      </c>
      <c r="I231" s="64">
        <v>1170</v>
      </c>
      <c r="J231" s="64">
        <v>1170</v>
      </c>
    </row>
    <row r="232" s="3" customFormat="true" customHeight="true" spans="1:10">
      <c r="A232" s="64"/>
      <c r="B232" s="72" t="s">
        <v>1229</v>
      </c>
      <c r="C232" s="73" t="s">
        <v>1230</v>
      </c>
      <c r="D232" s="65"/>
      <c r="E232" s="64" t="s">
        <v>15</v>
      </c>
      <c r="F232" s="65"/>
      <c r="G232" s="64">
        <v>1950</v>
      </c>
      <c r="H232" s="64">
        <v>1560</v>
      </c>
      <c r="I232" s="64">
        <v>1170</v>
      </c>
      <c r="J232" s="64">
        <v>1170</v>
      </c>
    </row>
    <row r="233" s="3" customFormat="true" ht="54" customHeight="true" spans="1:10">
      <c r="A233" s="64">
        <v>101</v>
      </c>
      <c r="B233" s="53" t="s">
        <v>1232</v>
      </c>
      <c r="C233" s="66" t="s">
        <v>1233</v>
      </c>
      <c r="D233" s="66" t="s">
        <v>1234</v>
      </c>
      <c r="E233" s="64" t="s">
        <v>15</v>
      </c>
      <c r="F233" s="66"/>
      <c r="G233" s="64">
        <v>6110</v>
      </c>
      <c r="H233" s="64">
        <v>4888</v>
      </c>
      <c r="I233" s="64">
        <v>3666</v>
      </c>
      <c r="J233" s="64">
        <v>3666</v>
      </c>
    </row>
    <row r="234" s="3" customFormat="true" customHeight="true" spans="1:10">
      <c r="A234" s="64"/>
      <c r="B234" s="53" t="s">
        <v>1235</v>
      </c>
      <c r="C234" s="66" t="s">
        <v>1236</v>
      </c>
      <c r="D234" s="66"/>
      <c r="E234" s="64" t="s">
        <v>15</v>
      </c>
      <c r="F234" s="66"/>
      <c r="G234" s="64">
        <v>1222</v>
      </c>
      <c r="H234" s="64">
        <v>978</v>
      </c>
      <c r="I234" s="64">
        <v>733</v>
      </c>
      <c r="J234" s="64">
        <v>733</v>
      </c>
    </row>
    <row r="235" s="3" customFormat="true" ht="54" customHeight="true" spans="1:10">
      <c r="A235" s="64">
        <v>102</v>
      </c>
      <c r="B235" s="53" t="s">
        <v>1237</v>
      </c>
      <c r="C235" s="66" t="s">
        <v>1238</v>
      </c>
      <c r="D235" s="66" t="s">
        <v>1239</v>
      </c>
      <c r="E235" s="64" t="s">
        <v>15</v>
      </c>
      <c r="F235" s="66"/>
      <c r="G235" s="64">
        <v>6040</v>
      </c>
      <c r="H235" s="64">
        <v>4832</v>
      </c>
      <c r="I235" s="64">
        <v>3624</v>
      </c>
      <c r="J235" s="64">
        <v>3624</v>
      </c>
    </row>
    <row r="236" s="3" customFormat="true" customHeight="true" spans="1:10">
      <c r="A236" s="64"/>
      <c r="B236" s="53" t="s">
        <v>1240</v>
      </c>
      <c r="C236" s="66" t="s">
        <v>1241</v>
      </c>
      <c r="D236" s="66"/>
      <c r="E236" s="64" t="s">
        <v>15</v>
      </c>
      <c r="F236" s="66"/>
      <c r="G236" s="64">
        <v>1208</v>
      </c>
      <c r="H236" s="64">
        <v>966</v>
      </c>
      <c r="I236" s="64">
        <v>725</v>
      </c>
      <c r="J236" s="64">
        <v>725</v>
      </c>
    </row>
    <row r="237" s="3" customFormat="true" ht="56" customHeight="true" spans="1:10">
      <c r="A237" s="64">
        <v>103</v>
      </c>
      <c r="B237" s="53" t="s">
        <v>1242</v>
      </c>
      <c r="C237" s="66" t="s">
        <v>1243</v>
      </c>
      <c r="D237" s="66" t="s">
        <v>1244</v>
      </c>
      <c r="E237" s="64" t="s">
        <v>15</v>
      </c>
      <c r="F237" s="66"/>
      <c r="G237" s="64">
        <v>5590</v>
      </c>
      <c r="H237" s="64">
        <v>4472</v>
      </c>
      <c r="I237" s="64">
        <v>3354</v>
      </c>
      <c r="J237" s="64">
        <v>3354</v>
      </c>
    </row>
    <row r="238" s="3" customFormat="true" customHeight="true" spans="1:10">
      <c r="A238" s="64"/>
      <c r="B238" s="53" t="s">
        <v>1245</v>
      </c>
      <c r="C238" s="66" t="s">
        <v>1246</v>
      </c>
      <c r="D238" s="66"/>
      <c r="E238" s="64" t="s">
        <v>15</v>
      </c>
      <c r="F238" s="66"/>
      <c r="G238" s="64">
        <v>1118</v>
      </c>
      <c r="H238" s="64">
        <v>894</v>
      </c>
      <c r="I238" s="64">
        <v>671</v>
      </c>
      <c r="J238" s="64">
        <v>671</v>
      </c>
    </row>
    <row r="239" s="3" customFormat="true" ht="54" customHeight="true" spans="1:10">
      <c r="A239" s="64">
        <v>104</v>
      </c>
      <c r="B239" s="53" t="s">
        <v>1247</v>
      </c>
      <c r="C239" s="66" t="s">
        <v>1248</v>
      </c>
      <c r="D239" s="66" t="s">
        <v>1249</v>
      </c>
      <c r="E239" s="64" t="s">
        <v>15</v>
      </c>
      <c r="F239" s="66"/>
      <c r="G239" s="64">
        <v>7240</v>
      </c>
      <c r="H239" s="64">
        <v>5792</v>
      </c>
      <c r="I239" s="64">
        <v>4344</v>
      </c>
      <c r="J239" s="64">
        <v>4344</v>
      </c>
    </row>
    <row r="240" s="3" customFormat="true" customHeight="true" spans="1:10">
      <c r="A240" s="64"/>
      <c r="B240" s="53" t="s">
        <v>1250</v>
      </c>
      <c r="C240" s="66" t="s">
        <v>1251</v>
      </c>
      <c r="D240" s="66"/>
      <c r="E240" s="64" t="s">
        <v>15</v>
      </c>
      <c r="F240" s="35"/>
      <c r="G240" s="38">
        <v>1448</v>
      </c>
      <c r="H240" s="38">
        <v>1158</v>
      </c>
      <c r="I240" s="38">
        <v>869</v>
      </c>
      <c r="J240" s="38">
        <v>869</v>
      </c>
    </row>
    <row r="241" s="3" customFormat="true" ht="53" customHeight="true" spans="1:10">
      <c r="A241" s="64">
        <v>105</v>
      </c>
      <c r="B241" s="53" t="s">
        <v>1252</v>
      </c>
      <c r="C241" s="65" t="s">
        <v>1253</v>
      </c>
      <c r="D241" s="66" t="s">
        <v>1254</v>
      </c>
      <c r="E241" s="64" t="s">
        <v>15</v>
      </c>
      <c r="F241" s="41"/>
      <c r="G241" s="38">
        <v>7460</v>
      </c>
      <c r="H241" s="38">
        <v>5968</v>
      </c>
      <c r="I241" s="38">
        <v>4476</v>
      </c>
      <c r="J241" s="38">
        <v>4476</v>
      </c>
    </row>
    <row r="242" s="3" customFormat="true" customHeight="true" spans="1:10">
      <c r="A242" s="64"/>
      <c r="B242" s="53" t="s">
        <v>1255</v>
      </c>
      <c r="C242" s="65" t="s">
        <v>1256</v>
      </c>
      <c r="D242" s="65"/>
      <c r="E242" s="64" t="s">
        <v>15</v>
      </c>
      <c r="F242" s="41"/>
      <c r="G242" s="38">
        <v>1492</v>
      </c>
      <c r="H242" s="38">
        <v>1193</v>
      </c>
      <c r="I242" s="38">
        <v>895</v>
      </c>
      <c r="J242" s="38">
        <v>895</v>
      </c>
    </row>
    <row r="243" s="3" customFormat="true" customHeight="true" spans="1:10">
      <c r="A243" s="64"/>
      <c r="B243" s="53" t="s">
        <v>1257</v>
      </c>
      <c r="C243" s="65" t="s">
        <v>1258</v>
      </c>
      <c r="D243" s="65"/>
      <c r="E243" s="64" t="s">
        <v>15</v>
      </c>
      <c r="F243" s="41"/>
      <c r="G243" s="38">
        <v>1980</v>
      </c>
      <c r="H243" s="38">
        <v>1584</v>
      </c>
      <c r="I243" s="38">
        <v>1188</v>
      </c>
      <c r="J243" s="38">
        <v>1188</v>
      </c>
    </row>
    <row r="244" s="3" customFormat="true" customHeight="true" spans="1:10">
      <c r="A244" s="64">
        <v>106</v>
      </c>
      <c r="B244" s="53" t="s">
        <v>1259</v>
      </c>
      <c r="C244" s="66" t="s">
        <v>1260</v>
      </c>
      <c r="D244" s="66" t="s">
        <v>1261</v>
      </c>
      <c r="E244" s="64" t="s">
        <v>15</v>
      </c>
      <c r="F244" s="66"/>
      <c r="G244" s="64">
        <v>7940</v>
      </c>
      <c r="H244" s="64">
        <v>6352</v>
      </c>
      <c r="I244" s="64">
        <v>4764</v>
      </c>
      <c r="J244" s="64">
        <v>4764</v>
      </c>
    </row>
    <row r="245" s="3" customFormat="true" customHeight="true" spans="1:10">
      <c r="A245" s="64"/>
      <c r="B245" s="53" t="s">
        <v>1262</v>
      </c>
      <c r="C245" s="66" t="s">
        <v>1263</v>
      </c>
      <c r="D245" s="66"/>
      <c r="E245" s="64" t="s">
        <v>15</v>
      </c>
      <c r="F245" s="66"/>
      <c r="G245" s="64">
        <v>1588</v>
      </c>
      <c r="H245" s="64">
        <v>1270</v>
      </c>
      <c r="I245" s="64">
        <v>953</v>
      </c>
      <c r="J245" s="64">
        <v>953</v>
      </c>
    </row>
    <row r="246" s="3" customFormat="true" ht="54" customHeight="true" spans="1:10">
      <c r="A246" s="64">
        <v>107</v>
      </c>
      <c r="B246" s="53" t="s">
        <v>1264</v>
      </c>
      <c r="C246" s="65" t="s">
        <v>1265</v>
      </c>
      <c r="D246" s="66" t="s">
        <v>1266</v>
      </c>
      <c r="E246" s="64" t="s">
        <v>15</v>
      </c>
      <c r="F246" s="65"/>
      <c r="G246" s="64">
        <v>10900</v>
      </c>
      <c r="H246" s="64">
        <v>8720</v>
      </c>
      <c r="I246" s="64">
        <v>6540</v>
      </c>
      <c r="J246" s="64">
        <v>6540</v>
      </c>
    </row>
    <row r="247" s="3" customFormat="true" customHeight="true" spans="1:10">
      <c r="A247" s="64"/>
      <c r="B247" s="53" t="s">
        <v>1267</v>
      </c>
      <c r="C247" s="65" t="s">
        <v>1268</v>
      </c>
      <c r="D247" s="65"/>
      <c r="E247" s="64" t="s">
        <v>15</v>
      </c>
      <c r="F247" s="65"/>
      <c r="G247" s="64">
        <v>2180</v>
      </c>
      <c r="H247" s="64">
        <v>1744</v>
      </c>
      <c r="I247" s="64">
        <v>1308</v>
      </c>
      <c r="J247" s="64">
        <v>1308</v>
      </c>
    </row>
    <row r="248" s="3" customFormat="true" customHeight="true" spans="1:10">
      <c r="A248" s="64"/>
      <c r="B248" s="53" t="s">
        <v>1269</v>
      </c>
      <c r="C248" s="65" t="s">
        <v>1270</v>
      </c>
      <c r="D248" s="65"/>
      <c r="E248" s="64" t="s">
        <v>15</v>
      </c>
      <c r="F248" s="65"/>
      <c r="G248" s="64">
        <v>3270</v>
      </c>
      <c r="H248" s="64">
        <v>2616</v>
      </c>
      <c r="I248" s="64">
        <v>1962</v>
      </c>
      <c r="J248" s="64">
        <v>1962</v>
      </c>
    </row>
    <row r="249" s="3" customFormat="true" customHeight="true" spans="1:10">
      <c r="A249" s="64">
        <v>108</v>
      </c>
      <c r="B249" s="53" t="s">
        <v>1271</v>
      </c>
      <c r="C249" s="66" t="s">
        <v>1272</v>
      </c>
      <c r="D249" s="66" t="s">
        <v>1273</v>
      </c>
      <c r="E249" s="64" t="s">
        <v>15</v>
      </c>
      <c r="F249" s="66"/>
      <c r="G249" s="64">
        <v>5640</v>
      </c>
      <c r="H249" s="64">
        <v>4512</v>
      </c>
      <c r="I249" s="64">
        <v>3384</v>
      </c>
      <c r="J249" s="64">
        <v>3384</v>
      </c>
    </row>
    <row r="250" s="3" customFormat="true" customHeight="true" spans="1:10">
      <c r="A250" s="64"/>
      <c r="B250" s="53" t="s">
        <v>1274</v>
      </c>
      <c r="C250" s="66" t="s">
        <v>1275</v>
      </c>
      <c r="D250" s="66"/>
      <c r="E250" s="64" t="s">
        <v>15</v>
      </c>
      <c r="F250" s="66"/>
      <c r="G250" s="64">
        <v>1128</v>
      </c>
      <c r="H250" s="64">
        <v>902</v>
      </c>
      <c r="I250" s="64">
        <v>677</v>
      </c>
      <c r="J250" s="64">
        <v>677</v>
      </c>
    </row>
    <row r="251" s="3" customFormat="true" ht="54" customHeight="true" spans="1:10">
      <c r="A251" s="64">
        <v>109</v>
      </c>
      <c r="B251" s="53" t="s">
        <v>1276</v>
      </c>
      <c r="C251" s="65" t="s">
        <v>1277</v>
      </c>
      <c r="D251" s="66" t="s">
        <v>1278</v>
      </c>
      <c r="E251" s="64" t="s">
        <v>15</v>
      </c>
      <c r="F251" s="65"/>
      <c r="G251" s="64">
        <v>8400</v>
      </c>
      <c r="H251" s="64">
        <v>6720</v>
      </c>
      <c r="I251" s="64">
        <v>5040</v>
      </c>
      <c r="J251" s="64">
        <v>5040</v>
      </c>
    </row>
    <row r="252" s="3" customFormat="true" customHeight="true" spans="1:10">
      <c r="A252" s="64"/>
      <c r="B252" s="53" t="s">
        <v>1279</v>
      </c>
      <c r="C252" s="65" t="s">
        <v>1280</v>
      </c>
      <c r="D252" s="65"/>
      <c r="E252" s="64" t="s">
        <v>15</v>
      </c>
      <c r="F252" s="65"/>
      <c r="G252" s="64">
        <v>1680</v>
      </c>
      <c r="H252" s="64">
        <v>1344</v>
      </c>
      <c r="I252" s="64">
        <v>1008</v>
      </c>
      <c r="J252" s="64">
        <v>1008</v>
      </c>
    </row>
    <row r="253" s="3" customFormat="true" customHeight="true" spans="1:10">
      <c r="A253" s="64"/>
      <c r="B253" s="53" t="s">
        <v>1281</v>
      </c>
      <c r="C253" s="65" t="s">
        <v>1282</v>
      </c>
      <c r="D253" s="65"/>
      <c r="E253" s="64" t="s">
        <v>15</v>
      </c>
      <c r="F253" s="65"/>
      <c r="G253" s="64">
        <v>700</v>
      </c>
      <c r="H253" s="64">
        <v>560</v>
      </c>
      <c r="I253" s="64">
        <v>420</v>
      </c>
      <c r="J253" s="64">
        <v>420</v>
      </c>
    </row>
    <row r="254" s="3" customFormat="true" ht="54" customHeight="true" spans="1:10">
      <c r="A254" s="64">
        <v>110</v>
      </c>
      <c r="B254" s="53" t="s">
        <v>1283</v>
      </c>
      <c r="C254" s="65" t="s">
        <v>1284</v>
      </c>
      <c r="D254" s="66" t="s">
        <v>1285</v>
      </c>
      <c r="E254" s="64" t="s">
        <v>15</v>
      </c>
      <c r="F254" s="65"/>
      <c r="G254" s="64">
        <v>7600</v>
      </c>
      <c r="H254" s="64">
        <v>6080</v>
      </c>
      <c r="I254" s="64">
        <v>4560</v>
      </c>
      <c r="J254" s="64">
        <v>4560</v>
      </c>
    </row>
    <row r="255" s="3" customFormat="true" customHeight="true" spans="1:10">
      <c r="A255" s="64"/>
      <c r="B255" s="53" t="s">
        <v>1286</v>
      </c>
      <c r="C255" s="65" t="s">
        <v>1287</v>
      </c>
      <c r="D255" s="66"/>
      <c r="E255" s="64" t="s">
        <v>15</v>
      </c>
      <c r="F255" s="65"/>
      <c r="G255" s="64">
        <v>1520</v>
      </c>
      <c r="H255" s="64">
        <v>1216</v>
      </c>
      <c r="I255" s="64">
        <v>912</v>
      </c>
      <c r="J255" s="64">
        <v>912</v>
      </c>
    </row>
    <row r="256" s="3" customFormat="true" customHeight="true" spans="1:10">
      <c r="A256" s="64"/>
      <c r="B256" s="53" t="s">
        <v>1288</v>
      </c>
      <c r="C256" s="65" t="s">
        <v>1289</v>
      </c>
      <c r="D256" s="66"/>
      <c r="E256" s="64" t="s">
        <v>15</v>
      </c>
      <c r="F256" s="65"/>
      <c r="G256" s="64">
        <v>7600</v>
      </c>
      <c r="H256" s="64">
        <v>6080</v>
      </c>
      <c r="I256" s="64">
        <v>4560</v>
      </c>
      <c r="J256" s="64">
        <v>4560</v>
      </c>
    </row>
    <row r="257" s="3" customFormat="true" customHeight="true" spans="1:10">
      <c r="A257" s="64"/>
      <c r="B257" s="74" t="s">
        <v>1290</v>
      </c>
      <c r="C257" s="65" t="s">
        <v>1291</v>
      </c>
      <c r="D257" s="66"/>
      <c r="E257" s="64" t="s">
        <v>15</v>
      </c>
      <c r="F257" s="65"/>
      <c r="G257" s="64">
        <v>7600</v>
      </c>
      <c r="H257" s="64">
        <v>6080</v>
      </c>
      <c r="I257" s="64">
        <v>4560</v>
      </c>
      <c r="J257" s="64">
        <v>4560</v>
      </c>
    </row>
    <row r="258" s="3" customFormat="true" ht="54" customHeight="true" spans="1:10">
      <c r="A258" s="64">
        <v>111</v>
      </c>
      <c r="B258" s="53" t="s">
        <v>1293</v>
      </c>
      <c r="C258" s="66" t="s">
        <v>1294</v>
      </c>
      <c r="D258" s="66" t="s">
        <v>1295</v>
      </c>
      <c r="E258" s="64" t="s">
        <v>15</v>
      </c>
      <c r="F258" s="66"/>
      <c r="G258" s="64">
        <v>20000</v>
      </c>
      <c r="H258" s="64">
        <v>16000</v>
      </c>
      <c r="I258" s="64">
        <v>12000</v>
      </c>
      <c r="J258" s="64">
        <v>12000</v>
      </c>
    </row>
    <row r="259" s="3" customFormat="true" customHeight="true" spans="1:10">
      <c r="A259" s="38"/>
      <c r="B259" s="53" t="s">
        <v>1296</v>
      </c>
      <c r="C259" s="66" t="s">
        <v>1297</v>
      </c>
      <c r="D259" s="35"/>
      <c r="E259" s="64" t="s">
        <v>15</v>
      </c>
      <c r="F259" s="35"/>
      <c r="G259" s="38">
        <v>4000</v>
      </c>
      <c r="H259" s="38">
        <v>3200</v>
      </c>
      <c r="I259" s="38">
        <v>2400</v>
      </c>
      <c r="J259" s="38">
        <v>2400</v>
      </c>
    </row>
    <row r="260" s="3" customFormat="true" ht="46" customHeight="true" spans="1:10">
      <c r="A260" s="64">
        <v>112</v>
      </c>
      <c r="B260" s="53" t="s">
        <v>1298</v>
      </c>
      <c r="C260" s="66" t="s">
        <v>1299</v>
      </c>
      <c r="D260" s="66" t="s">
        <v>1300</v>
      </c>
      <c r="E260" s="64" t="s">
        <v>15</v>
      </c>
      <c r="F260" s="66"/>
      <c r="G260" s="64">
        <v>7200</v>
      </c>
      <c r="H260" s="64">
        <v>5760</v>
      </c>
      <c r="I260" s="64">
        <v>4320</v>
      </c>
      <c r="J260" s="64">
        <v>4320</v>
      </c>
    </row>
    <row r="261" s="3" customFormat="true" customHeight="true" spans="1:10">
      <c r="A261" s="64"/>
      <c r="B261" s="53" t="s">
        <v>1301</v>
      </c>
      <c r="C261" s="66" t="s">
        <v>1302</v>
      </c>
      <c r="D261" s="66"/>
      <c r="E261" s="64" t="s">
        <v>15</v>
      </c>
      <c r="F261" s="66"/>
      <c r="G261" s="64">
        <v>1440</v>
      </c>
      <c r="H261" s="64">
        <v>1152</v>
      </c>
      <c r="I261" s="64">
        <v>864</v>
      </c>
      <c r="J261" s="64">
        <v>864</v>
      </c>
    </row>
    <row r="262" s="3" customFormat="true" customHeight="true" spans="1:10">
      <c r="A262" s="64">
        <v>113</v>
      </c>
      <c r="B262" s="53" t="s">
        <v>1303</v>
      </c>
      <c r="C262" s="66" t="s">
        <v>1304</v>
      </c>
      <c r="D262" s="66" t="s">
        <v>1305</v>
      </c>
      <c r="E262" s="64" t="s">
        <v>15</v>
      </c>
      <c r="F262" s="66"/>
      <c r="G262" s="64">
        <v>5830</v>
      </c>
      <c r="H262" s="64">
        <v>4664</v>
      </c>
      <c r="I262" s="64">
        <v>3498</v>
      </c>
      <c r="J262" s="64">
        <v>3498</v>
      </c>
    </row>
    <row r="263" s="3" customFormat="true" customHeight="true" spans="1:10">
      <c r="A263" s="64"/>
      <c r="B263" s="53" t="s">
        <v>1306</v>
      </c>
      <c r="C263" s="66" t="s">
        <v>1307</v>
      </c>
      <c r="D263" s="66"/>
      <c r="E263" s="64" t="s">
        <v>15</v>
      </c>
      <c r="F263" s="66"/>
      <c r="G263" s="64">
        <v>1166</v>
      </c>
      <c r="H263" s="64">
        <v>933</v>
      </c>
      <c r="I263" s="64">
        <v>700</v>
      </c>
      <c r="J263" s="64">
        <v>700</v>
      </c>
    </row>
    <row r="264" s="3" customFormat="true" ht="51" customHeight="true" spans="1:10">
      <c r="A264" s="64">
        <v>114</v>
      </c>
      <c r="B264" s="53" t="s">
        <v>1308</v>
      </c>
      <c r="C264" s="66" t="s">
        <v>1309</v>
      </c>
      <c r="D264" s="66" t="s">
        <v>1310</v>
      </c>
      <c r="E264" s="64" t="s">
        <v>15</v>
      </c>
      <c r="F264" s="66"/>
      <c r="G264" s="64">
        <v>7880</v>
      </c>
      <c r="H264" s="64">
        <v>6304</v>
      </c>
      <c r="I264" s="64">
        <v>4728</v>
      </c>
      <c r="J264" s="64">
        <v>4728</v>
      </c>
    </row>
    <row r="265" s="3" customFormat="true" customHeight="true" spans="1:10">
      <c r="A265" s="64"/>
      <c r="B265" s="53" t="s">
        <v>1311</v>
      </c>
      <c r="C265" s="66" t="s">
        <v>1312</v>
      </c>
      <c r="D265" s="66"/>
      <c r="E265" s="64" t="s">
        <v>15</v>
      </c>
      <c r="F265" s="66"/>
      <c r="G265" s="64">
        <v>1576</v>
      </c>
      <c r="H265" s="64">
        <v>1260</v>
      </c>
      <c r="I265" s="64">
        <v>946</v>
      </c>
      <c r="J265" s="64">
        <v>946</v>
      </c>
    </row>
    <row r="266" s="3" customFormat="true" ht="54" customHeight="true" spans="1:10">
      <c r="A266" s="64">
        <v>115</v>
      </c>
      <c r="B266" s="53" t="s">
        <v>1313</v>
      </c>
      <c r="C266" s="66" t="s">
        <v>1314</v>
      </c>
      <c r="D266" s="66" t="s">
        <v>1315</v>
      </c>
      <c r="E266" s="64" t="s">
        <v>15</v>
      </c>
      <c r="F266" s="66"/>
      <c r="G266" s="64">
        <v>8540</v>
      </c>
      <c r="H266" s="64">
        <v>6832</v>
      </c>
      <c r="I266" s="64">
        <v>5124</v>
      </c>
      <c r="J266" s="64">
        <v>5124</v>
      </c>
    </row>
    <row r="267" s="3" customFormat="true" customHeight="true" spans="1:10">
      <c r="A267" s="64"/>
      <c r="B267" s="53" t="s">
        <v>1316</v>
      </c>
      <c r="C267" s="66" t="s">
        <v>1317</v>
      </c>
      <c r="D267" s="66"/>
      <c r="E267" s="64" t="s">
        <v>15</v>
      </c>
      <c r="F267" s="66"/>
      <c r="G267" s="64">
        <v>1708</v>
      </c>
      <c r="H267" s="64">
        <v>1366</v>
      </c>
      <c r="I267" s="64">
        <v>1024</v>
      </c>
      <c r="J267" s="64">
        <v>1024</v>
      </c>
    </row>
    <row r="268" s="3" customFormat="true" ht="56" customHeight="true" spans="1:10">
      <c r="A268" s="64">
        <v>116</v>
      </c>
      <c r="B268" s="53" t="s">
        <v>1318</v>
      </c>
      <c r="C268" s="66" t="s">
        <v>1319</v>
      </c>
      <c r="D268" s="66" t="s">
        <v>1320</v>
      </c>
      <c r="E268" s="64" t="s">
        <v>15</v>
      </c>
      <c r="F268" s="66"/>
      <c r="G268" s="64">
        <v>8140</v>
      </c>
      <c r="H268" s="64">
        <v>6512</v>
      </c>
      <c r="I268" s="64">
        <v>4884</v>
      </c>
      <c r="J268" s="64">
        <v>4884</v>
      </c>
    </row>
    <row r="269" s="3" customFormat="true" customHeight="true" spans="1:10">
      <c r="A269" s="64"/>
      <c r="B269" s="53" t="s">
        <v>1321</v>
      </c>
      <c r="C269" s="66" t="s">
        <v>1322</v>
      </c>
      <c r="D269" s="66"/>
      <c r="E269" s="64" t="s">
        <v>15</v>
      </c>
      <c r="F269" s="66"/>
      <c r="G269" s="64">
        <v>1628</v>
      </c>
      <c r="H269" s="64">
        <v>1302</v>
      </c>
      <c r="I269" s="64">
        <v>977</v>
      </c>
      <c r="J269" s="64">
        <v>977</v>
      </c>
    </row>
    <row r="270" s="3" customFormat="true" customHeight="true" spans="1:10">
      <c r="A270" s="64">
        <v>117</v>
      </c>
      <c r="B270" s="53" t="s">
        <v>1323</v>
      </c>
      <c r="C270" s="66" t="s">
        <v>1324</v>
      </c>
      <c r="D270" s="66" t="s">
        <v>1325</v>
      </c>
      <c r="E270" s="64" t="s">
        <v>15</v>
      </c>
      <c r="F270" s="66"/>
      <c r="G270" s="64">
        <v>8300</v>
      </c>
      <c r="H270" s="64">
        <v>6640</v>
      </c>
      <c r="I270" s="64">
        <v>4980</v>
      </c>
      <c r="J270" s="64">
        <v>4980</v>
      </c>
    </row>
    <row r="271" s="3" customFormat="true" customHeight="true" spans="1:10">
      <c r="A271" s="64"/>
      <c r="B271" s="53" t="s">
        <v>1326</v>
      </c>
      <c r="C271" s="66" t="s">
        <v>1327</v>
      </c>
      <c r="D271" s="66"/>
      <c r="E271" s="64" t="s">
        <v>15</v>
      </c>
      <c r="F271" s="66"/>
      <c r="G271" s="64">
        <v>1660</v>
      </c>
      <c r="H271" s="64">
        <v>1328</v>
      </c>
      <c r="I271" s="64">
        <v>996</v>
      </c>
      <c r="J271" s="64">
        <v>996</v>
      </c>
    </row>
    <row r="272" s="3" customFormat="true" customHeight="true" spans="1:10">
      <c r="A272" s="64">
        <v>118</v>
      </c>
      <c r="B272" s="53" t="s">
        <v>1328</v>
      </c>
      <c r="C272" s="66" t="s">
        <v>1329</v>
      </c>
      <c r="D272" s="66" t="s">
        <v>1330</v>
      </c>
      <c r="E272" s="64" t="s">
        <v>15</v>
      </c>
      <c r="F272" s="66"/>
      <c r="G272" s="64">
        <v>5620</v>
      </c>
      <c r="H272" s="64">
        <v>4496</v>
      </c>
      <c r="I272" s="64">
        <v>3372</v>
      </c>
      <c r="J272" s="64">
        <v>3372</v>
      </c>
    </row>
    <row r="273" s="3" customFormat="true" customHeight="true" spans="1:10">
      <c r="A273" s="64"/>
      <c r="B273" s="53" t="s">
        <v>1331</v>
      </c>
      <c r="C273" s="66" t="s">
        <v>1332</v>
      </c>
      <c r="D273" s="66"/>
      <c r="E273" s="64" t="s">
        <v>15</v>
      </c>
      <c r="F273" s="66"/>
      <c r="G273" s="64">
        <v>1124</v>
      </c>
      <c r="H273" s="64">
        <v>899</v>
      </c>
      <c r="I273" s="64">
        <v>674</v>
      </c>
      <c r="J273" s="64">
        <v>674</v>
      </c>
    </row>
    <row r="274" s="3" customFormat="true" ht="51" customHeight="true" spans="1:10">
      <c r="A274" s="64">
        <v>119</v>
      </c>
      <c r="B274" s="53" t="s">
        <v>1333</v>
      </c>
      <c r="C274" s="66" t="s">
        <v>1334</v>
      </c>
      <c r="D274" s="66" t="s">
        <v>1335</v>
      </c>
      <c r="E274" s="64" t="s">
        <v>15</v>
      </c>
      <c r="F274" s="66"/>
      <c r="G274" s="64">
        <v>4620</v>
      </c>
      <c r="H274" s="64">
        <v>3696</v>
      </c>
      <c r="I274" s="64">
        <v>2772</v>
      </c>
      <c r="J274" s="64">
        <v>2772</v>
      </c>
    </row>
    <row r="275" s="3" customFormat="true" customHeight="true" spans="1:10">
      <c r="A275" s="64"/>
      <c r="B275" s="53" t="s">
        <v>1336</v>
      </c>
      <c r="C275" s="66" t="s">
        <v>1337</v>
      </c>
      <c r="D275" s="66"/>
      <c r="E275" s="64" t="s">
        <v>15</v>
      </c>
      <c r="F275" s="66"/>
      <c r="G275" s="64">
        <v>924</v>
      </c>
      <c r="H275" s="64">
        <v>739</v>
      </c>
      <c r="I275" s="64">
        <v>554</v>
      </c>
      <c r="J275" s="64">
        <v>554</v>
      </c>
    </row>
    <row r="276" s="3" customFormat="true" ht="50" customHeight="true" spans="1:10">
      <c r="A276" s="64">
        <v>120</v>
      </c>
      <c r="B276" s="53" t="s">
        <v>1338</v>
      </c>
      <c r="C276" s="66" t="s">
        <v>1339</v>
      </c>
      <c r="D276" s="66" t="s">
        <v>1340</v>
      </c>
      <c r="E276" s="64" t="s">
        <v>15</v>
      </c>
      <c r="F276" s="66" t="s">
        <v>1341</v>
      </c>
      <c r="G276" s="64">
        <v>7940</v>
      </c>
      <c r="H276" s="64">
        <v>6352</v>
      </c>
      <c r="I276" s="64">
        <v>4764</v>
      </c>
      <c r="J276" s="64">
        <v>4764</v>
      </c>
    </row>
    <row r="277" s="3" customFormat="true" customHeight="true" spans="1:10">
      <c r="A277" s="64"/>
      <c r="B277" s="53" t="s">
        <v>1342</v>
      </c>
      <c r="C277" s="66" t="s">
        <v>1343</v>
      </c>
      <c r="D277" s="66"/>
      <c r="E277" s="64" t="s">
        <v>15</v>
      </c>
      <c r="F277" s="66"/>
      <c r="G277" s="64">
        <v>1588</v>
      </c>
      <c r="H277" s="64">
        <v>1270</v>
      </c>
      <c r="I277" s="64">
        <v>953</v>
      </c>
      <c r="J277" s="64">
        <v>953</v>
      </c>
    </row>
    <row r="278" s="3" customFormat="true" customHeight="true" spans="1:10">
      <c r="A278" s="64">
        <v>121</v>
      </c>
      <c r="B278" s="53" t="s">
        <v>1344</v>
      </c>
      <c r="C278" s="66" t="s">
        <v>1345</v>
      </c>
      <c r="D278" s="66" t="s">
        <v>1346</v>
      </c>
      <c r="E278" s="64" t="s">
        <v>15</v>
      </c>
      <c r="F278" s="66"/>
      <c r="G278" s="64">
        <v>6500</v>
      </c>
      <c r="H278" s="64">
        <v>5200</v>
      </c>
      <c r="I278" s="64">
        <v>3900</v>
      </c>
      <c r="J278" s="64">
        <v>3900</v>
      </c>
    </row>
    <row r="279" s="3" customFormat="true" customHeight="true" spans="1:10">
      <c r="A279" s="64"/>
      <c r="B279" s="53" t="s">
        <v>1347</v>
      </c>
      <c r="C279" s="66" t="s">
        <v>1348</v>
      </c>
      <c r="D279" s="35"/>
      <c r="E279" s="64" t="s">
        <v>15</v>
      </c>
      <c r="F279" s="35"/>
      <c r="G279" s="38">
        <v>1300</v>
      </c>
      <c r="H279" s="38">
        <v>1040</v>
      </c>
      <c r="I279" s="38">
        <v>780</v>
      </c>
      <c r="J279" s="38">
        <v>780</v>
      </c>
    </row>
    <row r="280" s="3" customFormat="true" ht="46" customHeight="true" spans="1:10">
      <c r="A280" s="64">
        <v>122</v>
      </c>
      <c r="B280" s="53" t="s">
        <v>1349</v>
      </c>
      <c r="C280" s="65" t="s">
        <v>1350</v>
      </c>
      <c r="D280" s="66" t="s">
        <v>1351</v>
      </c>
      <c r="E280" s="64" t="s">
        <v>15</v>
      </c>
      <c r="F280" s="65"/>
      <c r="G280" s="64">
        <v>7020</v>
      </c>
      <c r="H280" s="64">
        <v>5616</v>
      </c>
      <c r="I280" s="64">
        <v>4212</v>
      </c>
      <c r="J280" s="64">
        <v>4212</v>
      </c>
    </row>
    <row r="281" s="3" customFormat="true" customHeight="true" spans="1:10">
      <c r="A281" s="64"/>
      <c r="B281" s="53" t="s">
        <v>1352</v>
      </c>
      <c r="C281" s="65" t="s">
        <v>1353</v>
      </c>
      <c r="D281" s="65"/>
      <c r="E281" s="64" t="s">
        <v>15</v>
      </c>
      <c r="F281" s="65"/>
      <c r="G281" s="64">
        <v>1404</v>
      </c>
      <c r="H281" s="64">
        <v>1123</v>
      </c>
      <c r="I281" s="64">
        <v>842</v>
      </c>
      <c r="J281" s="64">
        <v>842</v>
      </c>
    </row>
    <row r="282" s="3" customFormat="true" customHeight="true" spans="1:10">
      <c r="A282" s="64"/>
      <c r="B282" s="53" t="s">
        <v>1354</v>
      </c>
      <c r="C282" s="65" t="s">
        <v>1355</v>
      </c>
      <c r="D282" s="65"/>
      <c r="E282" s="64" t="s">
        <v>15</v>
      </c>
      <c r="F282" s="65"/>
      <c r="G282" s="64">
        <v>920</v>
      </c>
      <c r="H282" s="64">
        <v>736</v>
      </c>
      <c r="I282" s="64">
        <v>552</v>
      </c>
      <c r="J282" s="64">
        <v>552</v>
      </c>
    </row>
    <row r="283" s="3" customFormat="true" customHeight="true" spans="1:10">
      <c r="A283" s="64"/>
      <c r="B283" s="53" t="s">
        <v>1356</v>
      </c>
      <c r="C283" s="65" t="s">
        <v>1357</v>
      </c>
      <c r="D283" s="65"/>
      <c r="E283" s="64" t="s">
        <v>15</v>
      </c>
      <c r="F283" s="65"/>
      <c r="G283" s="64">
        <v>920</v>
      </c>
      <c r="H283" s="64">
        <v>736</v>
      </c>
      <c r="I283" s="64">
        <v>552</v>
      </c>
      <c r="J283" s="64">
        <v>552</v>
      </c>
    </row>
    <row r="284" s="3" customFormat="true" customHeight="true" spans="1:10">
      <c r="A284" s="64">
        <v>123</v>
      </c>
      <c r="B284" s="53" t="s">
        <v>1358</v>
      </c>
      <c r="C284" s="66" t="s">
        <v>1359</v>
      </c>
      <c r="D284" s="66" t="s">
        <v>1360</v>
      </c>
      <c r="E284" s="64" t="s">
        <v>15</v>
      </c>
      <c r="F284" s="66"/>
      <c r="G284" s="64">
        <v>5000</v>
      </c>
      <c r="H284" s="64">
        <v>4000</v>
      </c>
      <c r="I284" s="64">
        <v>3000</v>
      </c>
      <c r="J284" s="64">
        <v>3000</v>
      </c>
    </row>
    <row r="285" s="3" customFormat="true" customHeight="true" spans="1:10">
      <c r="A285" s="38"/>
      <c r="B285" s="53" t="s">
        <v>1361</v>
      </c>
      <c r="C285" s="66" t="s">
        <v>1362</v>
      </c>
      <c r="D285" s="35"/>
      <c r="E285" s="64" t="s">
        <v>15</v>
      </c>
      <c r="F285" s="35"/>
      <c r="G285" s="38">
        <v>1000</v>
      </c>
      <c r="H285" s="38">
        <v>800</v>
      </c>
      <c r="I285" s="38">
        <v>600</v>
      </c>
      <c r="J285" s="38">
        <v>600</v>
      </c>
    </row>
    <row r="286" s="3" customFormat="true" ht="51" customHeight="true" spans="1:10">
      <c r="A286" s="64">
        <v>124</v>
      </c>
      <c r="B286" s="53" t="s">
        <v>1363</v>
      </c>
      <c r="C286" s="65" t="s">
        <v>1364</v>
      </c>
      <c r="D286" s="66" t="s">
        <v>1365</v>
      </c>
      <c r="E286" s="64" t="s">
        <v>15</v>
      </c>
      <c r="F286" s="66" t="s">
        <v>1366</v>
      </c>
      <c r="G286" s="64">
        <v>7500</v>
      </c>
      <c r="H286" s="64">
        <v>6000</v>
      </c>
      <c r="I286" s="64">
        <v>4500</v>
      </c>
      <c r="J286" s="64">
        <v>4500</v>
      </c>
    </row>
    <row r="287" s="3" customFormat="true" customHeight="true" spans="1:10">
      <c r="A287" s="64"/>
      <c r="B287" s="53" t="s">
        <v>1367</v>
      </c>
      <c r="C287" s="65" t="s">
        <v>1368</v>
      </c>
      <c r="D287" s="66"/>
      <c r="E287" s="64" t="s">
        <v>15</v>
      </c>
      <c r="F287" s="66"/>
      <c r="G287" s="64">
        <v>1500</v>
      </c>
      <c r="H287" s="64">
        <v>1200</v>
      </c>
      <c r="I287" s="64">
        <v>900</v>
      </c>
      <c r="J287" s="64">
        <v>900</v>
      </c>
    </row>
    <row r="288" s="3" customFormat="true" customHeight="true" spans="1:10">
      <c r="A288" s="64"/>
      <c r="B288" s="53" t="s">
        <v>1369</v>
      </c>
      <c r="C288" s="65" t="s">
        <v>1370</v>
      </c>
      <c r="D288" s="66"/>
      <c r="E288" s="64" t="s">
        <v>15</v>
      </c>
      <c r="F288" s="66"/>
      <c r="G288" s="64">
        <v>2250</v>
      </c>
      <c r="H288" s="64">
        <v>1800</v>
      </c>
      <c r="I288" s="64">
        <v>1350</v>
      </c>
      <c r="J288" s="64">
        <v>1350</v>
      </c>
    </row>
    <row r="289" s="3" customFormat="true" ht="53" customHeight="true" spans="1:10">
      <c r="A289" s="64">
        <v>125</v>
      </c>
      <c r="B289" s="53" t="s">
        <v>1371</v>
      </c>
      <c r="C289" s="65" t="s">
        <v>1372</v>
      </c>
      <c r="D289" s="66" t="s">
        <v>1373</v>
      </c>
      <c r="E289" s="64" t="s">
        <v>15</v>
      </c>
      <c r="F289" s="65"/>
      <c r="G289" s="64">
        <v>7940</v>
      </c>
      <c r="H289" s="64">
        <v>6352</v>
      </c>
      <c r="I289" s="64">
        <v>4764</v>
      </c>
      <c r="J289" s="64">
        <v>4764</v>
      </c>
    </row>
    <row r="290" s="3" customFormat="true" customHeight="true" spans="1:10">
      <c r="A290" s="64"/>
      <c r="B290" s="53" t="s">
        <v>1374</v>
      </c>
      <c r="C290" s="65" t="s">
        <v>1375</v>
      </c>
      <c r="D290" s="66"/>
      <c r="E290" s="64" t="s">
        <v>15</v>
      </c>
      <c r="F290" s="65"/>
      <c r="G290" s="64">
        <v>1588</v>
      </c>
      <c r="H290" s="64">
        <v>1270</v>
      </c>
      <c r="I290" s="64">
        <v>953</v>
      </c>
      <c r="J290" s="64">
        <v>953</v>
      </c>
    </row>
    <row r="291" s="3" customFormat="true" customHeight="true" spans="1:10">
      <c r="A291" s="64"/>
      <c r="B291" s="53" t="s">
        <v>1376</v>
      </c>
      <c r="C291" s="65" t="s">
        <v>1377</v>
      </c>
      <c r="D291" s="66"/>
      <c r="E291" s="64" t="s">
        <v>15</v>
      </c>
      <c r="F291" s="65"/>
      <c r="G291" s="64">
        <v>794</v>
      </c>
      <c r="H291" s="64">
        <v>635</v>
      </c>
      <c r="I291" s="64">
        <v>476</v>
      </c>
      <c r="J291" s="64">
        <v>476</v>
      </c>
    </row>
    <row r="292" s="3" customFormat="true" customHeight="true" spans="1:10">
      <c r="A292" s="64">
        <v>126</v>
      </c>
      <c r="B292" s="53" t="s">
        <v>1378</v>
      </c>
      <c r="C292" s="66" t="s">
        <v>1379</v>
      </c>
      <c r="D292" s="66" t="s">
        <v>1380</v>
      </c>
      <c r="E292" s="64" t="s">
        <v>15</v>
      </c>
      <c r="F292" s="66"/>
      <c r="G292" s="64">
        <v>8100</v>
      </c>
      <c r="H292" s="64">
        <v>6480</v>
      </c>
      <c r="I292" s="64">
        <v>4860</v>
      </c>
      <c r="J292" s="64">
        <v>4860</v>
      </c>
    </row>
    <row r="293" s="3" customFormat="true" customHeight="true" spans="1:10">
      <c r="A293" s="64"/>
      <c r="B293" s="53" t="s">
        <v>1381</v>
      </c>
      <c r="C293" s="66" t="s">
        <v>1382</v>
      </c>
      <c r="D293" s="66"/>
      <c r="E293" s="64" t="s">
        <v>15</v>
      </c>
      <c r="F293" s="66"/>
      <c r="G293" s="64">
        <v>1620</v>
      </c>
      <c r="H293" s="64">
        <v>1296</v>
      </c>
      <c r="I293" s="64">
        <v>972</v>
      </c>
      <c r="J293" s="64">
        <v>972</v>
      </c>
    </row>
    <row r="294" s="3" customFormat="true" customHeight="true" spans="1:10">
      <c r="A294" s="64">
        <v>127</v>
      </c>
      <c r="B294" s="53" t="s">
        <v>1383</v>
      </c>
      <c r="C294" s="66" t="s">
        <v>1384</v>
      </c>
      <c r="D294" s="66" t="s">
        <v>1385</v>
      </c>
      <c r="E294" s="64" t="s">
        <v>15</v>
      </c>
      <c r="F294" s="66"/>
      <c r="G294" s="64">
        <v>5000</v>
      </c>
      <c r="H294" s="64">
        <v>4000</v>
      </c>
      <c r="I294" s="64">
        <v>3000</v>
      </c>
      <c r="J294" s="64">
        <v>3000</v>
      </c>
    </row>
    <row r="295" s="3" customFormat="true" customHeight="true" spans="1:10">
      <c r="A295" s="38"/>
      <c r="B295" s="53" t="s">
        <v>1386</v>
      </c>
      <c r="C295" s="66" t="s">
        <v>1387</v>
      </c>
      <c r="D295" s="35"/>
      <c r="E295" s="64" t="s">
        <v>15</v>
      </c>
      <c r="F295" s="35"/>
      <c r="G295" s="38">
        <v>1000</v>
      </c>
      <c r="H295" s="38">
        <v>800</v>
      </c>
      <c r="I295" s="38">
        <v>600</v>
      </c>
      <c r="J295" s="38">
        <v>600</v>
      </c>
    </row>
    <row r="296" s="3" customFormat="true" ht="46" customHeight="true" spans="1:10">
      <c r="A296" s="64">
        <v>128</v>
      </c>
      <c r="B296" s="53" t="s">
        <v>1388</v>
      </c>
      <c r="C296" s="66" t="s">
        <v>1389</v>
      </c>
      <c r="D296" s="66" t="s">
        <v>1390</v>
      </c>
      <c r="E296" s="64" t="s">
        <v>15</v>
      </c>
      <c r="F296" s="66" t="s">
        <v>1391</v>
      </c>
      <c r="G296" s="64">
        <v>6050</v>
      </c>
      <c r="H296" s="64">
        <v>4840</v>
      </c>
      <c r="I296" s="64">
        <v>3630</v>
      </c>
      <c r="J296" s="64">
        <v>3630</v>
      </c>
    </row>
    <row r="297" s="3" customFormat="true" customHeight="true" spans="1:10">
      <c r="A297" s="64"/>
      <c r="B297" s="53" t="s">
        <v>1392</v>
      </c>
      <c r="C297" s="66" t="s">
        <v>1393</v>
      </c>
      <c r="D297" s="66"/>
      <c r="E297" s="64" t="s">
        <v>15</v>
      </c>
      <c r="F297" s="66"/>
      <c r="G297" s="64">
        <v>1210</v>
      </c>
      <c r="H297" s="64">
        <v>968</v>
      </c>
      <c r="I297" s="64">
        <v>726</v>
      </c>
      <c r="J297" s="64">
        <v>726</v>
      </c>
    </row>
    <row r="298" s="3" customFormat="true" ht="49" customHeight="true" spans="1:10">
      <c r="A298" s="64">
        <v>129</v>
      </c>
      <c r="B298" s="53" t="s">
        <v>1394</v>
      </c>
      <c r="C298" s="66" t="s">
        <v>1395</v>
      </c>
      <c r="D298" s="66" t="s">
        <v>1396</v>
      </c>
      <c r="E298" s="64" t="s">
        <v>15</v>
      </c>
      <c r="F298" s="66"/>
      <c r="G298" s="64">
        <v>6050</v>
      </c>
      <c r="H298" s="64">
        <v>4840</v>
      </c>
      <c r="I298" s="64">
        <v>3630</v>
      </c>
      <c r="J298" s="64">
        <v>3630</v>
      </c>
    </row>
    <row r="299" s="3" customFormat="true" customHeight="true" spans="1:10">
      <c r="A299" s="64"/>
      <c r="B299" s="53" t="s">
        <v>1397</v>
      </c>
      <c r="C299" s="66" t="s">
        <v>1398</v>
      </c>
      <c r="D299" s="66"/>
      <c r="E299" s="64" t="s">
        <v>15</v>
      </c>
      <c r="F299" s="66"/>
      <c r="G299" s="64">
        <v>1210</v>
      </c>
      <c r="H299" s="64">
        <v>968</v>
      </c>
      <c r="I299" s="64">
        <v>726</v>
      </c>
      <c r="J299" s="64">
        <v>726</v>
      </c>
    </row>
  </sheetData>
  <autoFilter ref="A4:J299">
    <extLst/>
  </autoFilter>
  <mergeCells count="16">
    <mergeCell ref="A1:B1"/>
    <mergeCell ref="A2:J2"/>
    <mergeCell ref="G3:J3"/>
    <mergeCell ref="D5:J5"/>
    <mergeCell ref="A3:A4"/>
    <mergeCell ref="A51:A52"/>
    <mergeCell ref="A92:A93"/>
    <mergeCell ref="A118:A119"/>
    <mergeCell ref="A204:A206"/>
    <mergeCell ref="A278:A279"/>
    <mergeCell ref="B3:B4"/>
    <mergeCell ref="C3:C4"/>
    <mergeCell ref="D3:D4"/>
    <mergeCell ref="E3:E4"/>
    <mergeCell ref="E92:E93"/>
    <mergeCell ref="F3:F4"/>
  </mergeCells>
  <pageMargins left="0.751388888888889" right="0.751388888888889" top="1" bottom="1" header="0.5" footer="0.5"/>
  <pageSetup paperSize="9" scale="84"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00"/>
  <sheetViews>
    <sheetView workbookViewId="0">
      <pane xSplit="2" ySplit="4" topLeftCell="C42" activePane="bottomRight" state="frozen"/>
      <selection/>
      <selection pane="topRight"/>
      <selection pane="bottomLeft"/>
      <selection pane="bottomRight" activeCell="N43" sqref="N43"/>
    </sheetView>
  </sheetViews>
  <sheetFormatPr defaultColWidth="9" defaultRowHeight="35" customHeight="true"/>
  <cols>
    <col min="1" max="1" width="5.75" style="4" customWidth="true"/>
    <col min="2" max="2" width="15" style="4" customWidth="true"/>
    <col min="3" max="3" width="19" style="5" customWidth="true"/>
    <col min="4" max="4" width="46.875" style="5" customWidth="true"/>
    <col min="5" max="5" width="8.88333333333333" style="4" customWidth="true"/>
    <col min="6" max="6" width="26.775" style="5" customWidth="true"/>
    <col min="7" max="7" width="9.375" style="5" customWidth="true"/>
    <col min="8" max="8" width="8.625" style="5" customWidth="true"/>
    <col min="9" max="9" width="8.375" style="5" customWidth="true"/>
    <col min="10" max="10" width="7.75" style="5" customWidth="true"/>
    <col min="11" max="16384" width="9" style="3"/>
  </cols>
  <sheetData>
    <row r="1" customHeight="true" spans="1:2">
      <c r="A1" s="6" t="s">
        <v>3925</v>
      </c>
      <c r="B1" s="5"/>
    </row>
    <row r="2" customHeight="true" spans="1:10">
      <c r="A2" s="7" t="s">
        <v>3926</v>
      </c>
      <c r="B2" s="7"/>
      <c r="C2" s="7"/>
      <c r="D2" s="7"/>
      <c r="E2" s="7"/>
      <c r="F2" s="7"/>
      <c r="G2" s="7"/>
      <c r="H2" s="7"/>
      <c r="I2" s="7"/>
      <c r="J2" s="7"/>
    </row>
    <row r="3" customHeight="true" spans="1:10">
      <c r="A3" s="8" t="s">
        <v>2</v>
      </c>
      <c r="B3" s="8" t="s">
        <v>3</v>
      </c>
      <c r="C3" s="8" t="s">
        <v>4</v>
      </c>
      <c r="D3" s="8" t="s">
        <v>5</v>
      </c>
      <c r="E3" s="8" t="s">
        <v>6</v>
      </c>
      <c r="F3" s="8" t="s">
        <v>7</v>
      </c>
      <c r="G3" s="21" t="s">
        <v>3915</v>
      </c>
      <c r="H3" s="21"/>
      <c r="I3" s="21"/>
      <c r="J3" s="21"/>
    </row>
    <row r="4" s="2" customFormat="true" customHeight="true" spans="1:10">
      <c r="A4" s="9"/>
      <c r="B4" s="9"/>
      <c r="C4" s="9"/>
      <c r="D4" s="9"/>
      <c r="E4" s="9"/>
      <c r="F4" s="9"/>
      <c r="G4" s="22" t="s">
        <v>3916</v>
      </c>
      <c r="H4" s="22" t="s">
        <v>3917</v>
      </c>
      <c r="I4" s="22" t="s">
        <v>3918</v>
      </c>
      <c r="J4" s="22" t="s">
        <v>3919</v>
      </c>
    </row>
    <row r="5" s="3" customFormat="true" ht="354" customHeight="true" spans="1:10">
      <c r="A5" s="10" t="s">
        <v>1399</v>
      </c>
      <c r="B5" s="41"/>
      <c r="C5" s="10" t="s">
        <v>1400</v>
      </c>
      <c r="D5" s="11" t="s">
        <v>1401</v>
      </c>
      <c r="E5" s="23"/>
      <c r="F5" s="23"/>
      <c r="G5" s="23"/>
      <c r="H5" s="23"/>
      <c r="I5" s="23"/>
      <c r="J5" s="26"/>
    </row>
    <row r="6" s="3" customFormat="true" ht="60" customHeight="true" spans="1:10">
      <c r="A6" s="52">
        <v>1</v>
      </c>
      <c r="B6" s="53" t="s">
        <v>1402</v>
      </c>
      <c r="C6" s="35" t="s">
        <v>1403</v>
      </c>
      <c r="D6" s="35" t="s">
        <v>1404</v>
      </c>
      <c r="E6" s="38" t="s">
        <v>1405</v>
      </c>
      <c r="F6" s="35" t="s">
        <v>1406</v>
      </c>
      <c r="G6" s="38" t="s">
        <v>628</v>
      </c>
      <c r="H6" s="38" t="s">
        <v>628</v>
      </c>
      <c r="I6" s="38" t="s">
        <v>628</v>
      </c>
      <c r="J6" s="38" t="s">
        <v>628</v>
      </c>
    </row>
    <row r="7" s="3" customFormat="true" ht="96" customHeight="true" spans="1:10">
      <c r="A7" s="52">
        <v>2</v>
      </c>
      <c r="B7" s="53" t="s">
        <v>1407</v>
      </c>
      <c r="C7" s="35" t="s">
        <v>1408</v>
      </c>
      <c r="D7" s="35" t="s">
        <v>1409</v>
      </c>
      <c r="E7" s="38" t="s">
        <v>1405</v>
      </c>
      <c r="F7" s="35" t="s">
        <v>1410</v>
      </c>
      <c r="G7" s="38" t="s">
        <v>628</v>
      </c>
      <c r="H7" s="38" t="s">
        <v>628</v>
      </c>
      <c r="I7" s="38" t="s">
        <v>628</v>
      </c>
      <c r="J7" s="38" t="s">
        <v>628</v>
      </c>
    </row>
    <row r="8" s="3" customFormat="true" ht="60" customHeight="true" spans="1:10">
      <c r="A8" s="52">
        <v>3</v>
      </c>
      <c r="B8" s="53" t="s">
        <v>1411</v>
      </c>
      <c r="C8" s="35" t="s">
        <v>1412</v>
      </c>
      <c r="D8" s="35" t="s">
        <v>1413</v>
      </c>
      <c r="E8" s="38" t="s">
        <v>1405</v>
      </c>
      <c r="F8" s="35" t="s">
        <v>1406</v>
      </c>
      <c r="G8" s="38" t="s">
        <v>628</v>
      </c>
      <c r="H8" s="38" t="s">
        <v>628</v>
      </c>
      <c r="I8" s="38" t="s">
        <v>628</v>
      </c>
      <c r="J8" s="38" t="s">
        <v>628</v>
      </c>
    </row>
    <row r="9" s="3" customFormat="true" ht="99" customHeight="true" spans="1:10">
      <c r="A9" s="52">
        <v>4</v>
      </c>
      <c r="B9" s="53" t="s">
        <v>1414</v>
      </c>
      <c r="C9" s="35" t="s">
        <v>1415</v>
      </c>
      <c r="D9" s="35" t="s">
        <v>1416</v>
      </c>
      <c r="E9" s="38" t="s">
        <v>1405</v>
      </c>
      <c r="F9" s="35" t="s">
        <v>1417</v>
      </c>
      <c r="G9" s="38" t="s">
        <v>628</v>
      </c>
      <c r="H9" s="38" t="s">
        <v>628</v>
      </c>
      <c r="I9" s="38" t="s">
        <v>628</v>
      </c>
      <c r="J9" s="38" t="s">
        <v>628</v>
      </c>
    </row>
    <row r="10" s="3" customFormat="true" ht="60" customHeight="true" spans="1:10">
      <c r="A10" s="52">
        <v>5</v>
      </c>
      <c r="B10" s="53" t="s">
        <v>1418</v>
      </c>
      <c r="C10" s="35" t="s">
        <v>1419</v>
      </c>
      <c r="D10" s="35" t="s">
        <v>1420</v>
      </c>
      <c r="E10" s="38" t="s">
        <v>1405</v>
      </c>
      <c r="F10" s="35" t="s">
        <v>1406</v>
      </c>
      <c r="G10" s="38" t="s">
        <v>628</v>
      </c>
      <c r="H10" s="38" t="s">
        <v>628</v>
      </c>
      <c r="I10" s="38" t="s">
        <v>628</v>
      </c>
      <c r="J10" s="38" t="s">
        <v>628</v>
      </c>
    </row>
    <row r="11" s="3" customFormat="true" ht="120" customHeight="true" spans="1:10">
      <c r="A11" s="52">
        <v>6</v>
      </c>
      <c r="B11" s="53" t="s">
        <v>1421</v>
      </c>
      <c r="C11" s="35" t="s">
        <v>1422</v>
      </c>
      <c r="D11" s="35" t="s">
        <v>1423</v>
      </c>
      <c r="E11" s="38" t="s">
        <v>1405</v>
      </c>
      <c r="F11" s="35" t="s">
        <v>1424</v>
      </c>
      <c r="G11" s="38" t="s">
        <v>628</v>
      </c>
      <c r="H11" s="38" t="s">
        <v>628</v>
      </c>
      <c r="I11" s="38" t="s">
        <v>628</v>
      </c>
      <c r="J11" s="38" t="s">
        <v>628</v>
      </c>
    </row>
    <row r="12" s="3" customFormat="true" ht="60" customHeight="true" spans="1:10">
      <c r="A12" s="52">
        <v>7</v>
      </c>
      <c r="B12" s="53" t="s">
        <v>1425</v>
      </c>
      <c r="C12" s="35" t="s">
        <v>1426</v>
      </c>
      <c r="D12" s="35" t="s">
        <v>1427</v>
      </c>
      <c r="E12" s="38" t="s">
        <v>1405</v>
      </c>
      <c r="F12" s="35" t="s">
        <v>1406</v>
      </c>
      <c r="G12" s="38" t="s">
        <v>628</v>
      </c>
      <c r="H12" s="38" t="s">
        <v>628</v>
      </c>
      <c r="I12" s="38" t="s">
        <v>628</v>
      </c>
      <c r="J12" s="38" t="s">
        <v>628</v>
      </c>
    </row>
    <row r="13" s="3" customFormat="true" ht="111" customHeight="true" spans="1:10">
      <c r="A13" s="52">
        <v>8</v>
      </c>
      <c r="B13" s="53" t="s">
        <v>1428</v>
      </c>
      <c r="C13" s="35" t="s">
        <v>1429</v>
      </c>
      <c r="D13" s="35" t="s">
        <v>1430</v>
      </c>
      <c r="E13" s="38" t="s">
        <v>1405</v>
      </c>
      <c r="F13" s="35" t="s">
        <v>1431</v>
      </c>
      <c r="G13" s="38" t="s">
        <v>628</v>
      </c>
      <c r="H13" s="38" t="s">
        <v>628</v>
      </c>
      <c r="I13" s="38" t="s">
        <v>628</v>
      </c>
      <c r="J13" s="38" t="s">
        <v>628</v>
      </c>
    </row>
    <row r="14" s="3" customFormat="true" ht="93" customHeight="true" spans="1:10">
      <c r="A14" s="52">
        <v>9</v>
      </c>
      <c r="B14" s="53" t="s">
        <v>1432</v>
      </c>
      <c r="C14" s="35" t="s">
        <v>1433</v>
      </c>
      <c r="D14" s="35" t="s">
        <v>1434</v>
      </c>
      <c r="E14" s="38" t="s">
        <v>1405</v>
      </c>
      <c r="F14" s="35" t="s">
        <v>1435</v>
      </c>
      <c r="G14" s="38" t="s">
        <v>628</v>
      </c>
      <c r="H14" s="38" t="s">
        <v>628</v>
      </c>
      <c r="I14" s="38" t="s">
        <v>628</v>
      </c>
      <c r="J14" s="38" t="s">
        <v>628</v>
      </c>
    </row>
    <row r="15" s="3" customFormat="true" ht="174" customHeight="true" spans="1:10">
      <c r="A15" s="52">
        <v>10</v>
      </c>
      <c r="B15" s="53" t="s">
        <v>1436</v>
      </c>
      <c r="C15" s="35" t="s">
        <v>1437</v>
      </c>
      <c r="D15" s="35" t="s">
        <v>1438</v>
      </c>
      <c r="E15" s="38" t="s">
        <v>1405</v>
      </c>
      <c r="F15" s="35" t="s">
        <v>1439</v>
      </c>
      <c r="G15" s="38" t="s">
        <v>628</v>
      </c>
      <c r="H15" s="38" t="s">
        <v>628</v>
      </c>
      <c r="I15" s="38" t="s">
        <v>628</v>
      </c>
      <c r="J15" s="38" t="s">
        <v>628</v>
      </c>
    </row>
    <row r="16" s="3" customFormat="true" ht="108" customHeight="true" spans="1:10">
      <c r="A16" s="52">
        <v>11</v>
      </c>
      <c r="B16" s="53" t="s">
        <v>1440</v>
      </c>
      <c r="C16" s="35" t="s">
        <v>1441</v>
      </c>
      <c r="D16" s="35" t="s">
        <v>1442</v>
      </c>
      <c r="E16" s="38" t="s">
        <v>1405</v>
      </c>
      <c r="F16" s="35" t="s">
        <v>1435</v>
      </c>
      <c r="G16" s="38" t="s">
        <v>628</v>
      </c>
      <c r="H16" s="38" t="s">
        <v>628</v>
      </c>
      <c r="I16" s="38" t="s">
        <v>628</v>
      </c>
      <c r="J16" s="38" t="s">
        <v>628</v>
      </c>
    </row>
    <row r="17" s="3" customFormat="true" ht="176" customHeight="true" spans="1:10">
      <c r="A17" s="52">
        <v>12</v>
      </c>
      <c r="B17" s="53" t="s">
        <v>1443</v>
      </c>
      <c r="C17" s="35" t="s">
        <v>1444</v>
      </c>
      <c r="D17" s="35" t="s">
        <v>1445</v>
      </c>
      <c r="E17" s="38" t="s">
        <v>1405</v>
      </c>
      <c r="F17" s="35" t="s">
        <v>1446</v>
      </c>
      <c r="G17" s="38" t="s">
        <v>628</v>
      </c>
      <c r="H17" s="38" t="s">
        <v>628</v>
      </c>
      <c r="I17" s="38" t="s">
        <v>628</v>
      </c>
      <c r="J17" s="38" t="s">
        <v>628</v>
      </c>
    </row>
    <row r="18" s="3" customFormat="true" ht="100" customHeight="true" spans="1:10">
      <c r="A18" s="52">
        <v>13</v>
      </c>
      <c r="B18" s="53" t="s">
        <v>1447</v>
      </c>
      <c r="C18" s="35" t="s">
        <v>1448</v>
      </c>
      <c r="D18" s="35" t="s">
        <v>1449</v>
      </c>
      <c r="E18" s="38" t="s">
        <v>1405</v>
      </c>
      <c r="F18" s="35" t="s">
        <v>1435</v>
      </c>
      <c r="G18" s="38" t="s">
        <v>628</v>
      </c>
      <c r="H18" s="38" t="s">
        <v>628</v>
      </c>
      <c r="I18" s="38" t="s">
        <v>628</v>
      </c>
      <c r="J18" s="38" t="s">
        <v>628</v>
      </c>
    </row>
    <row r="19" s="3" customFormat="true" ht="193" customHeight="true" spans="1:10">
      <c r="A19" s="52">
        <v>14</v>
      </c>
      <c r="B19" s="53" t="s">
        <v>1450</v>
      </c>
      <c r="C19" s="35" t="s">
        <v>1451</v>
      </c>
      <c r="D19" s="35" t="s">
        <v>1452</v>
      </c>
      <c r="E19" s="38" t="s">
        <v>1405</v>
      </c>
      <c r="F19" s="35" t="s">
        <v>1453</v>
      </c>
      <c r="G19" s="38" t="s">
        <v>628</v>
      </c>
      <c r="H19" s="38" t="s">
        <v>628</v>
      </c>
      <c r="I19" s="38" t="s">
        <v>628</v>
      </c>
      <c r="J19" s="38" t="s">
        <v>628</v>
      </c>
    </row>
    <row r="20" s="3" customFormat="true" ht="60" customHeight="true" spans="1:10">
      <c r="A20" s="52">
        <v>15</v>
      </c>
      <c r="B20" s="53" t="s">
        <v>1454</v>
      </c>
      <c r="C20" s="35" t="s">
        <v>1455</v>
      </c>
      <c r="D20" s="35" t="s">
        <v>1456</v>
      </c>
      <c r="E20" s="38" t="s">
        <v>1405</v>
      </c>
      <c r="F20" s="35" t="s">
        <v>1457</v>
      </c>
      <c r="G20" s="38" t="s">
        <v>628</v>
      </c>
      <c r="H20" s="38" t="s">
        <v>628</v>
      </c>
      <c r="I20" s="38" t="s">
        <v>628</v>
      </c>
      <c r="J20" s="38" t="s">
        <v>628</v>
      </c>
    </row>
    <row r="21" s="3" customFormat="true" ht="60" customHeight="true" spans="1:10">
      <c r="A21" s="52">
        <v>16</v>
      </c>
      <c r="B21" s="53" t="s">
        <v>1458</v>
      </c>
      <c r="C21" s="35" t="s">
        <v>1459</v>
      </c>
      <c r="D21" s="35" t="s">
        <v>1460</v>
      </c>
      <c r="E21" s="38" t="s">
        <v>1405</v>
      </c>
      <c r="F21" s="35" t="s">
        <v>1457</v>
      </c>
      <c r="G21" s="38" t="s">
        <v>628</v>
      </c>
      <c r="H21" s="38" t="s">
        <v>628</v>
      </c>
      <c r="I21" s="38" t="s">
        <v>628</v>
      </c>
      <c r="J21" s="38" t="s">
        <v>628</v>
      </c>
    </row>
    <row r="22" s="3" customFormat="true" ht="60" customHeight="true" spans="1:10">
      <c r="A22" s="52">
        <v>17</v>
      </c>
      <c r="B22" s="53" t="s">
        <v>1461</v>
      </c>
      <c r="C22" s="35" t="s">
        <v>1462</v>
      </c>
      <c r="D22" s="35" t="s">
        <v>1463</v>
      </c>
      <c r="E22" s="38" t="s">
        <v>1405</v>
      </c>
      <c r="F22" s="35" t="s">
        <v>1457</v>
      </c>
      <c r="G22" s="38" t="s">
        <v>628</v>
      </c>
      <c r="H22" s="38" t="s">
        <v>628</v>
      </c>
      <c r="I22" s="38" t="s">
        <v>628</v>
      </c>
      <c r="J22" s="38" t="s">
        <v>628</v>
      </c>
    </row>
    <row r="23" s="3" customFormat="true" ht="60" customHeight="true" spans="1:10">
      <c r="A23" s="52">
        <v>18</v>
      </c>
      <c r="B23" s="53" t="s">
        <v>1464</v>
      </c>
      <c r="C23" s="35" t="s">
        <v>1465</v>
      </c>
      <c r="D23" s="35" t="s">
        <v>1466</v>
      </c>
      <c r="E23" s="38" t="s">
        <v>1405</v>
      </c>
      <c r="F23" s="35"/>
      <c r="G23" s="38" t="s">
        <v>628</v>
      </c>
      <c r="H23" s="38" t="s">
        <v>628</v>
      </c>
      <c r="I23" s="38" t="s">
        <v>628</v>
      </c>
      <c r="J23" s="38" t="s">
        <v>628</v>
      </c>
    </row>
    <row r="24" s="3" customFormat="true" ht="60" customHeight="true" spans="1:10">
      <c r="A24" s="52">
        <v>19</v>
      </c>
      <c r="B24" s="53" t="s">
        <v>1467</v>
      </c>
      <c r="C24" s="35" t="s">
        <v>1468</v>
      </c>
      <c r="D24" s="35" t="s">
        <v>1469</v>
      </c>
      <c r="E24" s="38" t="s">
        <v>1405</v>
      </c>
      <c r="F24" s="35"/>
      <c r="G24" s="38" t="s">
        <v>628</v>
      </c>
      <c r="H24" s="38" t="s">
        <v>628</v>
      </c>
      <c r="I24" s="38" t="s">
        <v>628</v>
      </c>
      <c r="J24" s="38" t="s">
        <v>628</v>
      </c>
    </row>
    <row r="25" s="3" customFormat="true" ht="60" customHeight="true" spans="1:10">
      <c r="A25" s="52">
        <v>20</v>
      </c>
      <c r="B25" s="53" t="s">
        <v>1470</v>
      </c>
      <c r="C25" s="35" t="s">
        <v>1471</v>
      </c>
      <c r="D25" s="35" t="s">
        <v>1472</v>
      </c>
      <c r="E25" s="38" t="s">
        <v>1473</v>
      </c>
      <c r="F25" s="35" t="s">
        <v>1474</v>
      </c>
      <c r="G25" s="38" t="s">
        <v>628</v>
      </c>
      <c r="H25" s="38" t="s">
        <v>628</v>
      </c>
      <c r="I25" s="38" t="s">
        <v>628</v>
      </c>
      <c r="J25" s="38" t="s">
        <v>628</v>
      </c>
    </row>
    <row r="26" s="3" customFormat="true" ht="60" customHeight="true" spans="1:10">
      <c r="A26" s="52">
        <v>21</v>
      </c>
      <c r="B26" s="53" t="s">
        <v>1475</v>
      </c>
      <c r="C26" s="35" t="s">
        <v>1476</v>
      </c>
      <c r="D26" s="35" t="s">
        <v>1477</v>
      </c>
      <c r="E26" s="38" t="s">
        <v>1478</v>
      </c>
      <c r="F26" s="35"/>
      <c r="G26" s="56">
        <v>580</v>
      </c>
      <c r="H26" s="56">
        <v>580</v>
      </c>
      <c r="I26" s="56">
        <v>522</v>
      </c>
      <c r="J26" s="56">
        <v>522</v>
      </c>
    </row>
    <row r="27" s="3" customFormat="true" ht="60" customHeight="true" spans="1:10">
      <c r="A27" s="52">
        <v>22</v>
      </c>
      <c r="B27" s="53" t="s">
        <v>1479</v>
      </c>
      <c r="C27" s="35" t="s">
        <v>1480</v>
      </c>
      <c r="D27" s="35" t="s">
        <v>1481</v>
      </c>
      <c r="E27" s="38" t="s">
        <v>1478</v>
      </c>
      <c r="F27" s="35"/>
      <c r="G27" s="56">
        <v>280</v>
      </c>
      <c r="H27" s="56">
        <v>280</v>
      </c>
      <c r="I27" s="56">
        <v>252</v>
      </c>
      <c r="J27" s="56">
        <v>252</v>
      </c>
    </row>
    <row r="28" s="3" customFormat="true" ht="60" customHeight="true" spans="1:10">
      <c r="A28" s="52">
        <v>23</v>
      </c>
      <c r="B28" s="53" t="s">
        <v>1482</v>
      </c>
      <c r="C28" s="35" t="s">
        <v>1483</v>
      </c>
      <c r="D28" s="35" t="s">
        <v>1484</v>
      </c>
      <c r="E28" s="38" t="s">
        <v>15</v>
      </c>
      <c r="F28" s="35" t="s">
        <v>1485</v>
      </c>
      <c r="G28" s="38" t="s">
        <v>628</v>
      </c>
      <c r="H28" s="38" t="s">
        <v>628</v>
      </c>
      <c r="I28" s="38" t="s">
        <v>628</v>
      </c>
      <c r="J28" s="38" t="s">
        <v>628</v>
      </c>
    </row>
    <row r="29" s="3" customFormat="true" ht="60" customHeight="true" spans="1:10">
      <c r="A29" s="52">
        <v>24</v>
      </c>
      <c r="B29" s="53" t="s">
        <v>1486</v>
      </c>
      <c r="C29" s="35" t="s">
        <v>1487</v>
      </c>
      <c r="D29" s="35" t="s">
        <v>1488</v>
      </c>
      <c r="E29" s="38" t="s">
        <v>1489</v>
      </c>
      <c r="F29" s="35"/>
      <c r="G29" s="38">
        <v>360</v>
      </c>
      <c r="H29" s="38">
        <v>324</v>
      </c>
      <c r="I29" s="38">
        <v>288</v>
      </c>
      <c r="J29" s="38">
        <v>288</v>
      </c>
    </row>
    <row r="30" s="3" customFormat="true" ht="60" customHeight="true" spans="1:10">
      <c r="A30" s="52"/>
      <c r="B30" s="53" t="s">
        <v>1490</v>
      </c>
      <c r="C30" s="53" t="s">
        <v>1491</v>
      </c>
      <c r="D30" s="35"/>
      <c r="E30" s="57" t="s">
        <v>1489</v>
      </c>
      <c r="F30" s="35"/>
      <c r="G30" s="38">
        <v>72</v>
      </c>
      <c r="H30" s="38">
        <v>64.8</v>
      </c>
      <c r="I30" s="38">
        <v>57.6</v>
      </c>
      <c r="J30" s="38">
        <v>57.6</v>
      </c>
    </row>
    <row r="31" s="3" customFormat="true" ht="60" customHeight="true" spans="1:10">
      <c r="A31" s="52">
        <v>25</v>
      </c>
      <c r="B31" s="53" t="s">
        <v>1493</v>
      </c>
      <c r="C31" s="35" t="s">
        <v>1494</v>
      </c>
      <c r="D31" s="35" t="s">
        <v>1495</v>
      </c>
      <c r="E31" s="52" t="s">
        <v>1496</v>
      </c>
      <c r="F31" s="58"/>
      <c r="G31" s="52">
        <v>253</v>
      </c>
      <c r="H31" s="52">
        <v>253</v>
      </c>
      <c r="I31" s="52">
        <v>228</v>
      </c>
      <c r="J31" s="52">
        <v>228</v>
      </c>
    </row>
    <row r="32" s="3" customFormat="true" ht="60" customHeight="true" spans="1:10">
      <c r="A32" s="52">
        <v>26</v>
      </c>
      <c r="B32" s="53" t="s">
        <v>1497</v>
      </c>
      <c r="C32" s="35" t="s">
        <v>1498</v>
      </c>
      <c r="D32" s="35" t="s">
        <v>1499</v>
      </c>
      <c r="E32" s="38" t="s">
        <v>1496</v>
      </c>
      <c r="F32" s="35"/>
      <c r="G32" s="38">
        <v>6</v>
      </c>
      <c r="H32" s="38">
        <v>6</v>
      </c>
      <c r="I32" s="38">
        <v>5.4</v>
      </c>
      <c r="J32" s="38">
        <v>5.4</v>
      </c>
    </row>
    <row r="33" s="3" customFormat="true" ht="60" customHeight="true" spans="1:10">
      <c r="A33" s="52">
        <v>27</v>
      </c>
      <c r="B33" s="53" t="s">
        <v>1500</v>
      </c>
      <c r="C33" s="35" t="s">
        <v>1501</v>
      </c>
      <c r="D33" s="35" t="s">
        <v>1502</v>
      </c>
      <c r="E33" s="38" t="s">
        <v>15</v>
      </c>
      <c r="F33" s="35"/>
      <c r="G33" s="38">
        <v>38</v>
      </c>
      <c r="H33" s="38">
        <v>38</v>
      </c>
      <c r="I33" s="38">
        <v>34.2</v>
      </c>
      <c r="J33" s="38">
        <v>34.2</v>
      </c>
    </row>
    <row r="34" s="3" customFormat="true" ht="60" customHeight="true" spans="1:10">
      <c r="A34" s="52">
        <v>28</v>
      </c>
      <c r="B34" s="53" t="s">
        <v>1503</v>
      </c>
      <c r="C34" s="35" t="s">
        <v>1504</v>
      </c>
      <c r="D34" s="41" t="s">
        <v>1505</v>
      </c>
      <c r="E34" s="38" t="s">
        <v>1496</v>
      </c>
      <c r="F34" s="35" t="s">
        <v>1506</v>
      </c>
      <c r="G34" s="38">
        <v>100</v>
      </c>
      <c r="H34" s="38">
        <v>100</v>
      </c>
      <c r="I34" s="38">
        <v>90</v>
      </c>
      <c r="J34" s="38">
        <v>90</v>
      </c>
    </row>
    <row r="35" s="3" customFormat="true" ht="60" customHeight="true" spans="1:10">
      <c r="A35" s="52"/>
      <c r="B35" s="53" t="s">
        <v>1507</v>
      </c>
      <c r="C35" s="11" t="s">
        <v>1508</v>
      </c>
      <c r="D35" s="54"/>
      <c r="E35" s="38" t="s">
        <v>1496</v>
      </c>
      <c r="F35" s="35"/>
      <c r="G35" s="38">
        <v>20</v>
      </c>
      <c r="H35" s="38">
        <v>20</v>
      </c>
      <c r="I35" s="38">
        <v>18</v>
      </c>
      <c r="J35" s="38">
        <v>18</v>
      </c>
    </row>
    <row r="36" s="3" customFormat="true" ht="60" customHeight="true" spans="1:10">
      <c r="A36" s="52">
        <v>29</v>
      </c>
      <c r="B36" s="53" t="s">
        <v>1509</v>
      </c>
      <c r="C36" s="11" t="s">
        <v>1510</v>
      </c>
      <c r="D36" s="35" t="s">
        <v>1511</v>
      </c>
      <c r="E36" s="38" t="s">
        <v>1496</v>
      </c>
      <c r="F36" s="35"/>
      <c r="G36" s="38">
        <v>25</v>
      </c>
      <c r="H36" s="38">
        <v>25</v>
      </c>
      <c r="I36" s="38">
        <v>22.5</v>
      </c>
      <c r="J36" s="38">
        <v>22.5</v>
      </c>
    </row>
    <row r="37" s="3" customFormat="true" ht="60" customHeight="true" spans="1:10">
      <c r="A37" s="52"/>
      <c r="B37" s="53" t="s">
        <v>1512</v>
      </c>
      <c r="C37" s="35" t="s">
        <v>1513</v>
      </c>
      <c r="D37" s="54"/>
      <c r="E37" s="52" t="s">
        <v>1496</v>
      </c>
      <c r="F37" s="35"/>
      <c r="G37" s="38">
        <v>5</v>
      </c>
      <c r="H37" s="38">
        <v>5</v>
      </c>
      <c r="I37" s="38">
        <v>4.5</v>
      </c>
      <c r="J37" s="38">
        <v>4.5</v>
      </c>
    </row>
    <row r="38" s="3" customFormat="true" ht="60" customHeight="true" spans="1:10">
      <c r="A38" s="52">
        <v>30</v>
      </c>
      <c r="B38" s="53" t="s">
        <v>1514</v>
      </c>
      <c r="C38" s="35" t="s">
        <v>1515</v>
      </c>
      <c r="D38" s="35" t="s">
        <v>1516</v>
      </c>
      <c r="E38" s="38" t="s">
        <v>1496</v>
      </c>
      <c r="F38" s="35"/>
      <c r="G38" s="38">
        <v>10</v>
      </c>
      <c r="H38" s="38">
        <v>10</v>
      </c>
      <c r="I38" s="38">
        <v>9</v>
      </c>
      <c r="J38" s="38">
        <v>9</v>
      </c>
    </row>
    <row r="39" s="3" customFormat="true" ht="60" customHeight="true" spans="1:10">
      <c r="A39" s="52">
        <v>31</v>
      </c>
      <c r="B39" s="53" t="s">
        <v>1517</v>
      </c>
      <c r="C39" s="35" t="s">
        <v>1518</v>
      </c>
      <c r="D39" s="35" t="s">
        <v>1519</v>
      </c>
      <c r="E39" s="38" t="s">
        <v>1520</v>
      </c>
      <c r="F39" s="35" t="s">
        <v>1521</v>
      </c>
      <c r="G39" s="38">
        <v>135</v>
      </c>
      <c r="H39" s="38">
        <v>135</v>
      </c>
      <c r="I39" s="38">
        <v>122</v>
      </c>
      <c r="J39" s="38">
        <v>122</v>
      </c>
    </row>
    <row r="40" s="3" customFormat="true" ht="60" customHeight="true" spans="1:10">
      <c r="A40" s="52"/>
      <c r="B40" s="53" t="s">
        <v>1522</v>
      </c>
      <c r="C40" s="11" t="s">
        <v>1523</v>
      </c>
      <c r="D40" s="54"/>
      <c r="E40" s="52" t="s">
        <v>1520</v>
      </c>
      <c r="F40" s="35"/>
      <c r="G40" s="38">
        <v>27</v>
      </c>
      <c r="H40" s="38">
        <v>27</v>
      </c>
      <c r="I40" s="38">
        <v>24.4</v>
      </c>
      <c r="J40" s="38">
        <v>24.4</v>
      </c>
    </row>
    <row r="41" s="3" customFormat="true" ht="60" customHeight="true" spans="1:10">
      <c r="A41" s="52"/>
      <c r="B41" s="53" t="s">
        <v>1524</v>
      </c>
      <c r="C41" s="35" t="s">
        <v>1525</v>
      </c>
      <c r="D41" s="41"/>
      <c r="E41" s="38" t="s">
        <v>1520</v>
      </c>
      <c r="F41" s="35"/>
      <c r="G41" s="38">
        <v>138</v>
      </c>
      <c r="H41" s="38">
        <v>138</v>
      </c>
      <c r="I41" s="38">
        <v>124</v>
      </c>
      <c r="J41" s="38">
        <v>124</v>
      </c>
    </row>
    <row r="42" s="3" customFormat="true" ht="60" customHeight="true" spans="1:10">
      <c r="A42" s="52">
        <v>32</v>
      </c>
      <c r="B42" s="53" t="s">
        <v>1526</v>
      </c>
      <c r="C42" s="35" t="s">
        <v>1527</v>
      </c>
      <c r="D42" s="35" t="s">
        <v>1528</v>
      </c>
      <c r="E42" s="38" t="s">
        <v>1520</v>
      </c>
      <c r="F42" s="35"/>
      <c r="G42" s="38">
        <v>25</v>
      </c>
      <c r="H42" s="38">
        <v>25</v>
      </c>
      <c r="I42" s="38">
        <v>22.5</v>
      </c>
      <c r="J42" s="38">
        <v>22.5</v>
      </c>
    </row>
    <row r="43" s="3" customFormat="true" ht="60" customHeight="true" spans="1:10">
      <c r="A43" s="52"/>
      <c r="B43" s="53" t="s">
        <v>1529</v>
      </c>
      <c r="C43" s="35" t="s">
        <v>3927</v>
      </c>
      <c r="D43" s="35"/>
      <c r="E43" s="38" t="s">
        <v>1520</v>
      </c>
      <c r="F43" s="35"/>
      <c r="G43" s="38">
        <v>25</v>
      </c>
      <c r="H43" s="38">
        <v>25</v>
      </c>
      <c r="I43" s="38">
        <v>22.5</v>
      </c>
      <c r="J43" s="38">
        <v>22.5</v>
      </c>
    </row>
    <row r="44" s="3" customFormat="true" ht="60" customHeight="true" spans="1:10">
      <c r="A44" s="52">
        <v>33</v>
      </c>
      <c r="B44" s="53" t="s">
        <v>1531</v>
      </c>
      <c r="C44" s="35" t="s">
        <v>1532</v>
      </c>
      <c r="D44" s="35" t="s">
        <v>1533</v>
      </c>
      <c r="E44" s="38" t="s">
        <v>1520</v>
      </c>
      <c r="F44" s="35" t="s">
        <v>1521</v>
      </c>
      <c r="G44" s="38">
        <v>150</v>
      </c>
      <c r="H44" s="38">
        <v>150</v>
      </c>
      <c r="I44" s="38">
        <v>135</v>
      </c>
      <c r="J44" s="38">
        <v>135</v>
      </c>
    </row>
    <row r="45" s="3" customFormat="true" ht="60" customHeight="true" spans="1:10">
      <c r="A45" s="52"/>
      <c r="B45" s="53" t="s">
        <v>1534</v>
      </c>
      <c r="C45" s="35" t="s">
        <v>1535</v>
      </c>
      <c r="D45" s="54"/>
      <c r="E45" s="52" t="s">
        <v>1520</v>
      </c>
      <c r="F45" s="35"/>
      <c r="G45" s="38">
        <v>30</v>
      </c>
      <c r="H45" s="38">
        <v>30</v>
      </c>
      <c r="I45" s="38">
        <v>27</v>
      </c>
      <c r="J45" s="38">
        <v>27</v>
      </c>
    </row>
    <row r="46" s="3" customFormat="true" ht="60" customHeight="true" spans="1:10">
      <c r="A46" s="52"/>
      <c r="B46" s="53" t="s">
        <v>1536</v>
      </c>
      <c r="C46" s="35" t="s">
        <v>1537</v>
      </c>
      <c r="D46" s="41"/>
      <c r="E46" s="38" t="s">
        <v>1520</v>
      </c>
      <c r="F46" s="35"/>
      <c r="G46" s="38">
        <v>191</v>
      </c>
      <c r="H46" s="38">
        <v>191</v>
      </c>
      <c r="I46" s="38">
        <v>172</v>
      </c>
      <c r="J46" s="38">
        <v>172</v>
      </c>
    </row>
    <row r="47" s="3" customFormat="true" ht="60" customHeight="true" spans="1:10">
      <c r="A47" s="52"/>
      <c r="B47" s="53" t="s">
        <v>1538</v>
      </c>
      <c r="C47" s="35" t="s">
        <v>1539</v>
      </c>
      <c r="D47" s="41"/>
      <c r="E47" s="38" t="s">
        <v>1520</v>
      </c>
      <c r="F47" s="35"/>
      <c r="G47" s="38">
        <v>150</v>
      </c>
      <c r="H47" s="38">
        <v>150</v>
      </c>
      <c r="I47" s="38">
        <v>135</v>
      </c>
      <c r="J47" s="38">
        <v>135</v>
      </c>
    </row>
    <row r="48" s="3" customFormat="true" ht="60" customHeight="true" spans="1:10">
      <c r="A48" s="52">
        <v>34</v>
      </c>
      <c r="B48" s="53" t="s">
        <v>1540</v>
      </c>
      <c r="C48" s="35" t="s">
        <v>1541</v>
      </c>
      <c r="D48" s="35" t="s">
        <v>1542</v>
      </c>
      <c r="E48" s="38" t="s">
        <v>1520</v>
      </c>
      <c r="F48" s="35"/>
      <c r="G48" s="38">
        <v>110</v>
      </c>
      <c r="H48" s="38">
        <v>110</v>
      </c>
      <c r="I48" s="38">
        <v>99</v>
      </c>
      <c r="J48" s="38">
        <v>99</v>
      </c>
    </row>
    <row r="49" s="3" customFormat="true" ht="60" customHeight="true" spans="1:10">
      <c r="A49" s="52">
        <v>35</v>
      </c>
      <c r="B49" s="53" t="s">
        <v>1543</v>
      </c>
      <c r="C49" s="35" t="s">
        <v>1544</v>
      </c>
      <c r="D49" s="35" t="s">
        <v>1545</v>
      </c>
      <c r="E49" s="38" t="s">
        <v>1520</v>
      </c>
      <c r="F49" s="35"/>
      <c r="G49" s="38">
        <v>248</v>
      </c>
      <c r="H49" s="38">
        <v>248</v>
      </c>
      <c r="I49" s="38">
        <v>223</v>
      </c>
      <c r="J49" s="38">
        <v>223</v>
      </c>
    </row>
    <row r="50" s="3" customFormat="true" ht="60" customHeight="true" spans="1:10">
      <c r="A50" s="52"/>
      <c r="B50" s="53" t="s">
        <v>1546</v>
      </c>
      <c r="C50" s="35" t="s">
        <v>1547</v>
      </c>
      <c r="D50" s="35"/>
      <c r="E50" s="38" t="s">
        <v>1520</v>
      </c>
      <c r="F50" s="35"/>
      <c r="G50" s="38">
        <v>75</v>
      </c>
      <c r="H50" s="38">
        <v>75</v>
      </c>
      <c r="I50" s="38">
        <v>67.5</v>
      </c>
      <c r="J50" s="38">
        <v>67.5</v>
      </c>
    </row>
    <row r="51" s="3" customFormat="true" ht="60" customHeight="true" spans="1:10">
      <c r="A51" s="52">
        <v>36</v>
      </c>
      <c r="B51" s="53" t="s">
        <v>1548</v>
      </c>
      <c r="C51" s="35" t="s">
        <v>1549</v>
      </c>
      <c r="D51" s="35" t="s">
        <v>1550</v>
      </c>
      <c r="E51" s="38" t="s">
        <v>1520</v>
      </c>
      <c r="F51" s="58"/>
      <c r="G51" s="52">
        <v>120</v>
      </c>
      <c r="H51" s="52">
        <v>108</v>
      </c>
      <c r="I51" s="52">
        <v>96</v>
      </c>
      <c r="J51" s="52">
        <v>96</v>
      </c>
    </row>
    <row r="52" s="3" customFormat="true" ht="60" customHeight="true" spans="1:10">
      <c r="A52" s="52"/>
      <c r="B52" s="53" t="s">
        <v>1551</v>
      </c>
      <c r="C52" s="53" t="s">
        <v>1552</v>
      </c>
      <c r="D52" s="35"/>
      <c r="E52" s="38"/>
      <c r="F52" s="58"/>
      <c r="G52" s="52">
        <v>24</v>
      </c>
      <c r="H52" s="52">
        <v>21.6</v>
      </c>
      <c r="I52" s="52">
        <v>19.2</v>
      </c>
      <c r="J52" s="52">
        <v>19.2</v>
      </c>
    </row>
    <row r="53" s="3" customFormat="true" ht="60" customHeight="true" spans="1:10">
      <c r="A53" s="52">
        <v>37</v>
      </c>
      <c r="B53" s="53" t="s">
        <v>1553</v>
      </c>
      <c r="C53" s="55" t="s">
        <v>1554</v>
      </c>
      <c r="D53" s="55" t="s">
        <v>1555</v>
      </c>
      <c r="E53" s="38" t="s">
        <v>1520</v>
      </c>
      <c r="F53" s="58"/>
      <c r="G53" s="52">
        <v>225</v>
      </c>
      <c r="H53" s="52">
        <v>203</v>
      </c>
      <c r="I53" s="52">
        <v>180</v>
      </c>
      <c r="J53" s="52">
        <v>180</v>
      </c>
    </row>
    <row r="54" s="3" customFormat="true" ht="60" customHeight="true" spans="1:10">
      <c r="A54" s="52"/>
      <c r="B54" s="53" t="s">
        <v>1556</v>
      </c>
      <c r="C54" s="53" t="s">
        <v>1557</v>
      </c>
      <c r="D54" s="55"/>
      <c r="E54" s="38"/>
      <c r="F54" s="58"/>
      <c r="G54" s="52">
        <v>45</v>
      </c>
      <c r="H54" s="52">
        <v>40.6</v>
      </c>
      <c r="I54" s="52">
        <v>36</v>
      </c>
      <c r="J54" s="52">
        <v>36</v>
      </c>
    </row>
    <row r="55" s="3" customFormat="true" ht="60" customHeight="true" spans="1:10">
      <c r="A55" s="52"/>
      <c r="B55" s="53" t="s">
        <v>1558</v>
      </c>
      <c r="C55" s="55" t="s">
        <v>1559</v>
      </c>
      <c r="D55" s="55"/>
      <c r="E55" s="38" t="s">
        <v>1520</v>
      </c>
      <c r="F55" s="58"/>
      <c r="G55" s="52">
        <v>225</v>
      </c>
      <c r="H55" s="52">
        <v>203</v>
      </c>
      <c r="I55" s="52">
        <v>180</v>
      </c>
      <c r="J55" s="52">
        <v>180</v>
      </c>
    </row>
    <row r="56" s="3" customFormat="true" ht="70" customHeight="true" spans="1:10">
      <c r="A56" s="52">
        <v>38</v>
      </c>
      <c r="B56" s="53" t="s">
        <v>1560</v>
      </c>
      <c r="C56" s="35" t="s">
        <v>1561</v>
      </c>
      <c r="D56" s="35" t="s">
        <v>1562</v>
      </c>
      <c r="E56" s="38" t="s">
        <v>1520</v>
      </c>
      <c r="F56" s="35" t="s">
        <v>1563</v>
      </c>
      <c r="G56" s="38">
        <v>500</v>
      </c>
      <c r="H56" s="38">
        <v>450</v>
      </c>
      <c r="I56" s="38">
        <v>400</v>
      </c>
      <c r="J56" s="38">
        <v>400</v>
      </c>
    </row>
    <row r="57" s="3" customFormat="true" ht="60" customHeight="true" spans="1:10">
      <c r="A57" s="52"/>
      <c r="B57" s="53" t="s">
        <v>1564</v>
      </c>
      <c r="C57" s="53" t="s">
        <v>1565</v>
      </c>
      <c r="D57" s="35"/>
      <c r="E57" s="38" t="s">
        <v>1520</v>
      </c>
      <c r="F57" s="35"/>
      <c r="G57" s="38">
        <v>100</v>
      </c>
      <c r="H57" s="38">
        <v>90</v>
      </c>
      <c r="I57" s="38">
        <v>80</v>
      </c>
      <c r="J57" s="38">
        <v>80</v>
      </c>
    </row>
    <row r="58" s="3" customFormat="true" ht="60" customHeight="true" spans="1:10">
      <c r="A58" s="52"/>
      <c r="B58" s="53" t="s">
        <v>1566</v>
      </c>
      <c r="C58" s="35" t="s">
        <v>1567</v>
      </c>
      <c r="D58" s="35"/>
      <c r="E58" s="38" t="s">
        <v>1520</v>
      </c>
      <c r="F58" s="35"/>
      <c r="G58" s="38">
        <v>300</v>
      </c>
      <c r="H58" s="38">
        <v>270</v>
      </c>
      <c r="I58" s="38">
        <v>240</v>
      </c>
      <c r="J58" s="38">
        <v>240</v>
      </c>
    </row>
    <row r="59" s="3" customFormat="true" ht="60" customHeight="true" spans="1:10">
      <c r="A59" s="52">
        <v>39</v>
      </c>
      <c r="B59" s="53" t="s">
        <v>1568</v>
      </c>
      <c r="C59" s="35" t="s">
        <v>1569</v>
      </c>
      <c r="D59" s="35" t="s">
        <v>1570</v>
      </c>
      <c r="E59" s="38" t="s">
        <v>1496</v>
      </c>
      <c r="F59" s="35"/>
      <c r="G59" s="38">
        <v>155</v>
      </c>
      <c r="H59" s="38">
        <v>155</v>
      </c>
      <c r="I59" s="38">
        <v>140</v>
      </c>
      <c r="J59" s="38">
        <v>140</v>
      </c>
    </row>
    <row r="60" s="3" customFormat="true" ht="60" customHeight="true" spans="1:10">
      <c r="A60" s="52"/>
      <c r="B60" s="53" t="s">
        <v>1571</v>
      </c>
      <c r="C60" s="35" t="s">
        <v>1572</v>
      </c>
      <c r="D60" s="35"/>
      <c r="E60" s="38" t="s">
        <v>1496</v>
      </c>
      <c r="F60" s="35"/>
      <c r="G60" s="38">
        <v>45</v>
      </c>
      <c r="H60" s="38">
        <v>45</v>
      </c>
      <c r="I60" s="38">
        <v>40.5</v>
      </c>
      <c r="J60" s="38">
        <v>40.5</v>
      </c>
    </row>
    <row r="61" s="3" customFormat="true" ht="60" customHeight="true" spans="1:10">
      <c r="A61" s="52">
        <v>40</v>
      </c>
      <c r="B61" s="53" t="s">
        <v>1574</v>
      </c>
      <c r="C61" s="35" t="s">
        <v>1575</v>
      </c>
      <c r="D61" s="35" t="s">
        <v>1576</v>
      </c>
      <c r="E61" s="38" t="s">
        <v>1496</v>
      </c>
      <c r="F61" s="35"/>
      <c r="G61" s="38">
        <v>1000</v>
      </c>
      <c r="H61" s="38">
        <v>1000</v>
      </c>
      <c r="I61" s="38">
        <v>900</v>
      </c>
      <c r="J61" s="38">
        <v>900</v>
      </c>
    </row>
    <row r="62" s="3" customFormat="true" ht="60" customHeight="true" spans="1:10">
      <c r="A62" s="52"/>
      <c r="B62" s="53" t="s">
        <v>1577</v>
      </c>
      <c r="C62" s="35" t="s">
        <v>1578</v>
      </c>
      <c r="D62" s="35"/>
      <c r="E62" s="38" t="s">
        <v>1496</v>
      </c>
      <c r="F62" s="35"/>
      <c r="G62" s="38">
        <v>1000</v>
      </c>
      <c r="H62" s="38">
        <v>1000</v>
      </c>
      <c r="I62" s="38">
        <v>900</v>
      </c>
      <c r="J62" s="38">
        <v>900</v>
      </c>
    </row>
    <row r="63" s="3" customFormat="true" ht="60" customHeight="true" spans="1:10">
      <c r="A63" s="52">
        <v>41</v>
      </c>
      <c r="B63" s="53" t="s">
        <v>1579</v>
      </c>
      <c r="C63" s="35" t="s">
        <v>1580</v>
      </c>
      <c r="D63" s="35" t="s">
        <v>1581</v>
      </c>
      <c r="E63" s="38" t="s">
        <v>1496</v>
      </c>
      <c r="F63" s="35" t="s">
        <v>1582</v>
      </c>
      <c r="G63" s="38">
        <v>248</v>
      </c>
      <c r="H63" s="38">
        <v>248</v>
      </c>
      <c r="I63" s="38">
        <v>223</v>
      </c>
      <c r="J63" s="38">
        <v>223</v>
      </c>
    </row>
    <row r="64" s="3" customFormat="true" ht="60" customHeight="true" spans="1:10">
      <c r="A64" s="52"/>
      <c r="B64" s="53" t="s">
        <v>1583</v>
      </c>
      <c r="C64" s="35" t="s">
        <v>1584</v>
      </c>
      <c r="D64" s="35"/>
      <c r="E64" s="38" t="s">
        <v>1496</v>
      </c>
      <c r="F64" s="35"/>
      <c r="G64" s="38">
        <v>49</v>
      </c>
      <c r="H64" s="38">
        <v>49</v>
      </c>
      <c r="I64" s="38">
        <v>44.1</v>
      </c>
      <c r="J64" s="38">
        <v>44.1</v>
      </c>
    </row>
    <row r="65" s="3" customFormat="true" ht="60" customHeight="true" spans="1:10">
      <c r="A65" s="52"/>
      <c r="B65" s="53" t="s">
        <v>1585</v>
      </c>
      <c r="C65" s="35" t="s">
        <v>1586</v>
      </c>
      <c r="D65" s="35"/>
      <c r="E65" s="38" t="s">
        <v>1496</v>
      </c>
      <c r="F65" s="35"/>
      <c r="G65" s="38">
        <v>248</v>
      </c>
      <c r="H65" s="38">
        <v>248</v>
      </c>
      <c r="I65" s="38">
        <v>223</v>
      </c>
      <c r="J65" s="38">
        <v>223</v>
      </c>
    </row>
    <row r="66" s="3" customFormat="true" ht="60" customHeight="true" spans="1:10">
      <c r="A66" s="52"/>
      <c r="B66" s="53" t="s">
        <v>1587</v>
      </c>
      <c r="C66" s="35" t="s">
        <v>1588</v>
      </c>
      <c r="D66" s="35"/>
      <c r="E66" s="38" t="s">
        <v>1496</v>
      </c>
      <c r="F66" s="35"/>
      <c r="G66" s="38">
        <v>198</v>
      </c>
      <c r="H66" s="38">
        <v>198</v>
      </c>
      <c r="I66" s="38">
        <v>178</v>
      </c>
      <c r="J66" s="38">
        <v>178</v>
      </c>
    </row>
    <row r="67" s="3" customFormat="true" ht="60" customHeight="true" spans="1:10">
      <c r="A67" s="52"/>
      <c r="B67" s="53" t="s">
        <v>1589</v>
      </c>
      <c r="C67" s="35" t="s">
        <v>1590</v>
      </c>
      <c r="D67" s="35"/>
      <c r="E67" s="38" t="s">
        <v>1496</v>
      </c>
      <c r="F67" s="35"/>
      <c r="G67" s="38">
        <v>198</v>
      </c>
      <c r="H67" s="38">
        <v>198</v>
      </c>
      <c r="I67" s="38">
        <v>178</v>
      </c>
      <c r="J67" s="38">
        <v>178</v>
      </c>
    </row>
    <row r="68" s="3" customFormat="true" ht="60" customHeight="true" spans="1:10">
      <c r="A68" s="52">
        <v>42</v>
      </c>
      <c r="B68" s="53" t="s">
        <v>1591</v>
      </c>
      <c r="C68" s="35" t="s">
        <v>1592</v>
      </c>
      <c r="D68" s="35" t="s">
        <v>1593</v>
      </c>
      <c r="E68" s="38" t="s">
        <v>1496</v>
      </c>
      <c r="F68" s="35"/>
      <c r="G68" s="38" t="s">
        <v>628</v>
      </c>
      <c r="H68" s="38" t="s">
        <v>628</v>
      </c>
      <c r="I68" s="38" t="s">
        <v>628</v>
      </c>
      <c r="J68" s="38" t="s">
        <v>628</v>
      </c>
    </row>
    <row r="69" s="3" customFormat="true" ht="60" customHeight="true" spans="1:10">
      <c r="A69" s="52"/>
      <c r="B69" s="53" t="s">
        <v>1594</v>
      </c>
      <c r="C69" s="35" t="s">
        <v>1595</v>
      </c>
      <c r="D69" s="35"/>
      <c r="E69" s="38" t="s">
        <v>1496</v>
      </c>
      <c r="F69" s="35"/>
      <c r="G69" s="38" t="s">
        <v>628</v>
      </c>
      <c r="H69" s="38" t="s">
        <v>628</v>
      </c>
      <c r="I69" s="38" t="s">
        <v>628</v>
      </c>
      <c r="J69" s="38" t="s">
        <v>628</v>
      </c>
    </row>
    <row r="70" s="3" customFormat="true" ht="60" customHeight="true" spans="1:10">
      <c r="A70" s="52">
        <v>43</v>
      </c>
      <c r="B70" s="53" t="s">
        <v>1596</v>
      </c>
      <c r="C70" s="35" t="s">
        <v>1597</v>
      </c>
      <c r="D70" s="35" t="s">
        <v>1598</v>
      </c>
      <c r="E70" s="38" t="s">
        <v>1496</v>
      </c>
      <c r="F70" s="35"/>
      <c r="G70" s="38">
        <v>46</v>
      </c>
      <c r="H70" s="38">
        <v>46</v>
      </c>
      <c r="I70" s="38">
        <v>41.4</v>
      </c>
      <c r="J70" s="38">
        <v>41.4</v>
      </c>
    </row>
    <row r="71" s="3" customFormat="true" ht="60" customHeight="true" spans="1:10">
      <c r="A71" s="52">
        <v>44</v>
      </c>
      <c r="B71" s="53" t="s">
        <v>1599</v>
      </c>
      <c r="C71" s="35" t="s">
        <v>1600</v>
      </c>
      <c r="D71" s="35" t="s">
        <v>1601</v>
      </c>
      <c r="E71" s="38" t="s">
        <v>1496</v>
      </c>
      <c r="F71" s="35"/>
      <c r="G71" s="38">
        <v>5</v>
      </c>
      <c r="H71" s="38">
        <v>5</v>
      </c>
      <c r="I71" s="38">
        <v>4.5</v>
      </c>
      <c r="J71" s="38">
        <v>4.5</v>
      </c>
    </row>
    <row r="72" s="3" customFormat="true" ht="60" customHeight="true" spans="1:10">
      <c r="A72" s="52">
        <v>45</v>
      </c>
      <c r="B72" s="53" t="s">
        <v>1602</v>
      </c>
      <c r="C72" s="35" t="s">
        <v>1603</v>
      </c>
      <c r="D72" s="35" t="s">
        <v>1604</v>
      </c>
      <c r="E72" s="38" t="s">
        <v>1496</v>
      </c>
      <c r="F72" s="35"/>
      <c r="G72" s="38">
        <v>12</v>
      </c>
      <c r="H72" s="38">
        <v>12</v>
      </c>
      <c r="I72" s="38">
        <v>10.8</v>
      </c>
      <c r="J72" s="38">
        <v>10.8</v>
      </c>
    </row>
    <row r="73" s="3" customFormat="true" ht="60" customHeight="true" spans="1:10">
      <c r="A73" s="52">
        <v>46</v>
      </c>
      <c r="B73" s="53" t="s">
        <v>1605</v>
      </c>
      <c r="C73" s="35" t="s">
        <v>1606</v>
      </c>
      <c r="D73" s="35" t="s">
        <v>1607</v>
      </c>
      <c r="E73" s="38" t="s">
        <v>1496</v>
      </c>
      <c r="F73" s="35" t="s">
        <v>1608</v>
      </c>
      <c r="G73" s="38" t="s">
        <v>628</v>
      </c>
      <c r="H73" s="38" t="s">
        <v>628</v>
      </c>
      <c r="I73" s="38" t="s">
        <v>628</v>
      </c>
      <c r="J73" s="38" t="s">
        <v>628</v>
      </c>
    </row>
    <row r="74" s="3" customFormat="true" ht="60" customHeight="true" spans="1:10">
      <c r="A74" s="52"/>
      <c r="B74" s="53" t="s">
        <v>1609</v>
      </c>
      <c r="C74" s="35" t="s">
        <v>1610</v>
      </c>
      <c r="D74" s="35"/>
      <c r="E74" s="38" t="s">
        <v>1496</v>
      </c>
      <c r="F74" s="35"/>
      <c r="G74" s="38" t="s">
        <v>628</v>
      </c>
      <c r="H74" s="38" t="s">
        <v>628</v>
      </c>
      <c r="I74" s="38" t="s">
        <v>628</v>
      </c>
      <c r="J74" s="38" t="s">
        <v>628</v>
      </c>
    </row>
    <row r="75" s="3" customFormat="true" ht="60" customHeight="true" spans="1:10">
      <c r="A75" s="52">
        <v>47</v>
      </c>
      <c r="B75" s="53" t="s">
        <v>1611</v>
      </c>
      <c r="C75" s="55" t="s">
        <v>1612</v>
      </c>
      <c r="D75" s="55" t="s">
        <v>1613</v>
      </c>
      <c r="E75" s="38" t="s">
        <v>15</v>
      </c>
      <c r="F75" s="35" t="s">
        <v>627</v>
      </c>
      <c r="G75" s="38" t="s">
        <v>628</v>
      </c>
      <c r="H75" s="38" t="s">
        <v>628</v>
      </c>
      <c r="I75" s="38" t="s">
        <v>628</v>
      </c>
      <c r="J75" s="38" t="s">
        <v>628</v>
      </c>
    </row>
    <row r="76" s="3" customFormat="true" ht="60" customHeight="true" spans="1:10">
      <c r="A76" s="52"/>
      <c r="B76" s="53" t="s">
        <v>1614</v>
      </c>
      <c r="C76" s="55" t="s">
        <v>1615</v>
      </c>
      <c r="D76" s="55"/>
      <c r="E76" s="38" t="s">
        <v>15</v>
      </c>
      <c r="F76" s="35"/>
      <c r="G76" s="38" t="s">
        <v>628</v>
      </c>
      <c r="H76" s="38" t="s">
        <v>628</v>
      </c>
      <c r="I76" s="38" t="s">
        <v>628</v>
      </c>
      <c r="J76" s="38" t="s">
        <v>628</v>
      </c>
    </row>
    <row r="77" s="3" customFormat="true" ht="60" customHeight="true" spans="1:10">
      <c r="A77" s="52">
        <v>48</v>
      </c>
      <c r="B77" s="53" t="s">
        <v>1616</v>
      </c>
      <c r="C77" s="35" t="s">
        <v>1617</v>
      </c>
      <c r="D77" s="41" t="s">
        <v>1618</v>
      </c>
      <c r="E77" s="52" t="s">
        <v>1496</v>
      </c>
      <c r="F77" s="58"/>
      <c r="G77" s="52">
        <v>125</v>
      </c>
      <c r="H77" s="52">
        <v>125</v>
      </c>
      <c r="I77" s="52">
        <v>113</v>
      </c>
      <c r="J77" s="52">
        <v>113</v>
      </c>
    </row>
    <row r="78" s="3" customFormat="true" ht="120" customHeight="true" spans="1:10">
      <c r="A78" s="52">
        <v>49</v>
      </c>
      <c r="B78" s="53" t="s">
        <v>1619</v>
      </c>
      <c r="C78" s="35" t="s">
        <v>1620</v>
      </c>
      <c r="D78" s="35" t="s">
        <v>1621</v>
      </c>
      <c r="E78" s="38" t="s">
        <v>1496</v>
      </c>
      <c r="F78" s="35" t="s">
        <v>1622</v>
      </c>
      <c r="G78" s="38">
        <v>50</v>
      </c>
      <c r="H78" s="38">
        <v>45</v>
      </c>
      <c r="I78" s="38">
        <v>40</v>
      </c>
      <c r="J78" s="38">
        <v>40</v>
      </c>
    </row>
    <row r="79" s="3" customFormat="true" ht="60" customHeight="true" spans="1:10">
      <c r="A79" s="52"/>
      <c r="B79" s="53" t="s">
        <v>1623</v>
      </c>
      <c r="C79" s="53" t="s">
        <v>1624</v>
      </c>
      <c r="D79" s="35"/>
      <c r="E79" s="57" t="s">
        <v>1496</v>
      </c>
      <c r="F79" s="35"/>
      <c r="G79" s="38">
        <v>10</v>
      </c>
      <c r="H79" s="38">
        <v>9</v>
      </c>
      <c r="I79" s="38">
        <v>8</v>
      </c>
      <c r="J79" s="38">
        <v>8</v>
      </c>
    </row>
    <row r="80" s="3" customFormat="true" ht="60" customHeight="true" spans="1:10">
      <c r="A80" s="52"/>
      <c r="B80" s="53" t="s">
        <v>1625</v>
      </c>
      <c r="C80" s="35" t="s">
        <v>1626</v>
      </c>
      <c r="D80" s="35"/>
      <c r="E80" s="38" t="s">
        <v>1496</v>
      </c>
      <c r="F80" s="35"/>
      <c r="G80" s="38">
        <v>74</v>
      </c>
      <c r="H80" s="38">
        <v>66.6</v>
      </c>
      <c r="I80" s="38">
        <v>59.2</v>
      </c>
      <c r="J80" s="38">
        <v>59.2</v>
      </c>
    </row>
    <row r="81" s="3" customFormat="true" ht="60" customHeight="true" spans="1:10">
      <c r="A81" s="52">
        <v>50</v>
      </c>
      <c r="B81" s="53" t="s">
        <v>1627</v>
      </c>
      <c r="C81" s="35" t="s">
        <v>1628</v>
      </c>
      <c r="D81" s="35" t="s">
        <v>1629</v>
      </c>
      <c r="E81" s="38" t="s">
        <v>1496</v>
      </c>
      <c r="F81" s="35" t="s">
        <v>1630</v>
      </c>
      <c r="G81" s="38">
        <v>148</v>
      </c>
      <c r="H81" s="38">
        <v>133</v>
      </c>
      <c r="I81" s="38">
        <v>118</v>
      </c>
      <c r="J81" s="38">
        <v>118</v>
      </c>
    </row>
    <row r="82" s="3" customFormat="true" ht="60" customHeight="true" spans="1:10">
      <c r="A82" s="52"/>
      <c r="B82" s="53" t="s">
        <v>1631</v>
      </c>
      <c r="C82" s="53" t="s">
        <v>1632</v>
      </c>
      <c r="D82" s="35"/>
      <c r="E82" s="38" t="s">
        <v>1496</v>
      </c>
      <c r="F82" s="35"/>
      <c r="G82" s="38">
        <v>29.6</v>
      </c>
      <c r="H82" s="38">
        <v>26.6</v>
      </c>
      <c r="I82" s="38">
        <v>23.6</v>
      </c>
      <c r="J82" s="38">
        <v>23.6</v>
      </c>
    </row>
    <row r="83" s="3" customFormat="true" ht="60" customHeight="true" spans="1:10">
      <c r="A83" s="52"/>
      <c r="B83" s="53" t="s">
        <v>1633</v>
      </c>
      <c r="C83" s="35" t="s">
        <v>1634</v>
      </c>
      <c r="D83" s="35"/>
      <c r="E83" s="38" t="s">
        <v>1496</v>
      </c>
      <c r="F83" s="35"/>
      <c r="G83" s="38">
        <v>334</v>
      </c>
      <c r="H83" s="38">
        <v>301</v>
      </c>
      <c r="I83" s="38">
        <v>267</v>
      </c>
      <c r="J83" s="38">
        <v>267</v>
      </c>
    </row>
    <row r="84" s="3" customFormat="true" ht="60" customHeight="true" spans="1:10">
      <c r="A84" s="52"/>
      <c r="B84" s="53" t="s">
        <v>1635</v>
      </c>
      <c r="C84" s="35" t="s">
        <v>1636</v>
      </c>
      <c r="D84" s="35"/>
      <c r="E84" s="38" t="s">
        <v>1496</v>
      </c>
      <c r="F84" s="35"/>
      <c r="G84" s="38">
        <v>148</v>
      </c>
      <c r="H84" s="38">
        <v>133</v>
      </c>
      <c r="I84" s="38">
        <v>118</v>
      </c>
      <c r="J84" s="38">
        <v>118</v>
      </c>
    </row>
    <row r="85" s="3" customFormat="true" ht="60" customHeight="true" spans="1:10">
      <c r="A85" s="52">
        <v>51</v>
      </c>
      <c r="B85" s="53" t="s">
        <v>1637</v>
      </c>
      <c r="C85" s="35" t="s">
        <v>1638</v>
      </c>
      <c r="D85" s="35" t="s">
        <v>1639</v>
      </c>
      <c r="E85" s="38" t="s">
        <v>1496</v>
      </c>
      <c r="F85" s="35"/>
      <c r="G85" s="38">
        <v>116</v>
      </c>
      <c r="H85" s="38">
        <v>104</v>
      </c>
      <c r="I85" s="38">
        <v>92.8</v>
      </c>
      <c r="J85" s="38">
        <v>92.8</v>
      </c>
    </row>
    <row r="86" s="3" customFormat="true" ht="60" customHeight="true" spans="1:10">
      <c r="A86" s="52"/>
      <c r="B86" s="53" t="s">
        <v>1640</v>
      </c>
      <c r="C86" s="53" t="s">
        <v>1641</v>
      </c>
      <c r="D86" s="35"/>
      <c r="E86" s="38" t="s">
        <v>1496</v>
      </c>
      <c r="F86" s="35"/>
      <c r="G86" s="38">
        <v>23</v>
      </c>
      <c r="H86" s="38">
        <v>20.8</v>
      </c>
      <c r="I86" s="38">
        <v>18.6</v>
      </c>
      <c r="J86" s="38">
        <v>18.6</v>
      </c>
    </row>
    <row r="87" s="3" customFormat="true" ht="60" customHeight="true" spans="1:10">
      <c r="A87" s="52"/>
      <c r="B87" s="53" t="s">
        <v>1642</v>
      </c>
      <c r="C87" s="35" t="s">
        <v>1643</v>
      </c>
      <c r="D87" s="35"/>
      <c r="E87" s="38" t="s">
        <v>1496</v>
      </c>
      <c r="F87" s="35"/>
      <c r="G87" s="38">
        <v>116</v>
      </c>
      <c r="H87" s="38">
        <v>104</v>
      </c>
      <c r="I87" s="38">
        <v>92.8</v>
      </c>
      <c r="J87" s="38">
        <v>92.8</v>
      </c>
    </row>
    <row r="88" s="3" customFormat="true" ht="60" customHeight="true" spans="1:10">
      <c r="A88" s="52">
        <v>52</v>
      </c>
      <c r="B88" s="53" t="s">
        <v>1644</v>
      </c>
      <c r="C88" s="35" t="s">
        <v>1645</v>
      </c>
      <c r="D88" s="35" t="s">
        <v>1646</v>
      </c>
      <c r="E88" s="38" t="s">
        <v>1496</v>
      </c>
      <c r="F88" s="35"/>
      <c r="G88" s="38">
        <v>360</v>
      </c>
      <c r="H88" s="38">
        <v>324</v>
      </c>
      <c r="I88" s="38">
        <v>288</v>
      </c>
      <c r="J88" s="38">
        <v>288</v>
      </c>
    </row>
    <row r="89" s="3" customFormat="true" ht="60" customHeight="true" spans="1:10">
      <c r="A89" s="52"/>
      <c r="B89" s="53" t="s">
        <v>1647</v>
      </c>
      <c r="C89" s="53" t="s">
        <v>1648</v>
      </c>
      <c r="D89" s="35"/>
      <c r="E89" s="38" t="s">
        <v>1496</v>
      </c>
      <c r="F89" s="35"/>
      <c r="G89" s="38">
        <v>72</v>
      </c>
      <c r="H89" s="38">
        <v>64.8</v>
      </c>
      <c r="I89" s="38">
        <v>57.6</v>
      </c>
      <c r="J89" s="38">
        <v>57.6</v>
      </c>
    </row>
    <row r="90" s="3" customFormat="true" ht="60" customHeight="true" spans="1:10">
      <c r="A90" s="52">
        <v>53</v>
      </c>
      <c r="B90" s="53" t="s">
        <v>1649</v>
      </c>
      <c r="C90" s="35" t="s">
        <v>1650</v>
      </c>
      <c r="D90" s="35" t="s">
        <v>1651</v>
      </c>
      <c r="E90" s="38" t="s">
        <v>1496</v>
      </c>
      <c r="F90" s="35" t="s">
        <v>1652</v>
      </c>
      <c r="G90" s="38">
        <v>36</v>
      </c>
      <c r="H90" s="38">
        <v>32.4</v>
      </c>
      <c r="I90" s="38">
        <v>28.8</v>
      </c>
      <c r="J90" s="38">
        <v>28.8</v>
      </c>
    </row>
    <row r="91" s="3" customFormat="true" ht="60" customHeight="true" spans="1:10">
      <c r="A91" s="52"/>
      <c r="B91" s="53" t="s">
        <v>1653</v>
      </c>
      <c r="C91" s="53" t="s">
        <v>1654</v>
      </c>
      <c r="D91" s="35"/>
      <c r="E91" s="38" t="s">
        <v>1496</v>
      </c>
      <c r="F91" s="35"/>
      <c r="G91" s="38">
        <v>7.2</v>
      </c>
      <c r="H91" s="38">
        <v>6.5</v>
      </c>
      <c r="I91" s="38">
        <v>5.8</v>
      </c>
      <c r="J91" s="38">
        <v>5.8</v>
      </c>
    </row>
    <row r="92" s="3" customFormat="true" ht="60" customHeight="true" spans="1:10">
      <c r="A92" s="52">
        <v>54</v>
      </c>
      <c r="B92" s="53" t="s">
        <v>1655</v>
      </c>
      <c r="C92" s="35" t="s">
        <v>1656</v>
      </c>
      <c r="D92" s="35" t="s">
        <v>1657</v>
      </c>
      <c r="E92" s="38" t="s">
        <v>1496</v>
      </c>
      <c r="F92" s="35"/>
      <c r="G92" s="38">
        <v>260</v>
      </c>
      <c r="H92" s="38">
        <v>234</v>
      </c>
      <c r="I92" s="38">
        <v>208</v>
      </c>
      <c r="J92" s="38">
        <v>208</v>
      </c>
    </row>
    <row r="93" s="3" customFormat="true" ht="60" customHeight="true" spans="1:10">
      <c r="A93" s="52"/>
      <c r="B93" s="53" t="s">
        <v>1658</v>
      </c>
      <c r="C93" s="53" t="s">
        <v>1659</v>
      </c>
      <c r="D93" s="35"/>
      <c r="E93" s="38" t="s">
        <v>1496</v>
      </c>
      <c r="F93" s="35"/>
      <c r="G93" s="38">
        <v>52</v>
      </c>
      <c r="H93" s="38">
        <v>46.8</v>
      </c>
      <c r="I93" s="38">
        <v>41.6</v>
      </c>
      <c r="J93" s="38">
        <v>41.6</v>
      </c>
    </row>
    <row r="94" s="3" customFormat="true" ht="60" customHeight="true" spans="1:10">
      <c r="A94" s="52">
        <v>55</v>
      </c>
      <c r="B94" s="53" t="s">
        <v>1660</v>
      </c>
      <c r="C94" s="35" t="s">
        <v>1661</v>
      </c>
      <c r="D94" s="35" t="s">
        <v>1662</v>
      </c>
      <c r="E94" s="38" t="s">
        <v>1496</v>
      </c>
      <c r="F94" s="35" t="s">
        <v>1663</v>
      </c>
      <c r="G94" s="38">
        <v>900</v>
      </c>
      <c r="H94" s="38">
        <v>810</v>
      </c>
      <c r="I94" s="38">
        <v>720</v>
      </c>
      <c r="J94" s="38">
        <v>720</v>
      </c>
    </row>
    <row r="95" s="3" customFormat="true" ht="60" customHeight="true" spans="1:10">
      <c r="A95" s="52"/>
      <c r="B95" s="53" t="s">
        <v>1664</v>
      </c>
      <c r="C95" s="53" t="s">
        <v>1665</v>
      </c>
      <c r="D95" s="35"/>
      <c r="E95" s="38" t="s">
        <v>1496</v>
      </c>
      <c r="F95" s="35"/>
      <c r="G95" s="38">
        <v>180</v>
      </c>
      <c r="H95" s="38">
        <v>162</v>
      </c>
      <c r="I95" s="38">
        <v>144</v>
      </c>
      <c r="J95" s="38">
        <v>144</v>
      </c>
    </row>
    <row r="96" s="3" customFormat="true" ht="60" customHeight="true" spans="1:10">
      <c r="A96" s="52">
        <v>56</v>
      </c>
      <c r="B96" s="53" t="s">
        <v>1666</v>
      </c>
      <c r="C96" s="35" t="s">
        <v>1667</v>
      </c>
      <c r="D96" s="35" t="s">
        <v>1668</v>
      </c>
      <c r="E96" s="38" t="s">
        <v>1496</v>
      </c>
      <c r="F96" s="35"/>
      <c r="G96" s="38">
        <v>243</v>
      </c>
      <c r="H96" s="38">
        <v>219</v>
      </c>
      <c r="I96" s="38">
        <v>194</v>
      </c>
      <c r="J96" s="38">
        <v>194</v>
      </c>
    </row>
    <row r="97" s="3" customFormat="true" ht="60" customHeight="true" spans="1:10">
      <c r="A97" s="52"/>
      <c r="B97" s="53" t="s">
        <v>1669</v>
      </c>
      <c r="C97" s="53" t="s">
        <v>1670</v>
      </c>
      <c r="D97" s="35"/>
      <c r="E97" s="38" t="s">
        <v>1496</v>
      </c>
      <c r="F97" s="35"/>
      <c r="G97" s="38">
        <v>48.6</v>
      </c>
      <c r="H97" s="38">
        <v>43.8</v>
      </c>
      <c r="I97" s="38">
        <v>38.8</v>
      </c>
      <c r="J97" s="38">
        <v>38.8</v>
      </c>
    </row>
    <row r="98" s="3" customFormat="true" ht="60" customHeight="true" spans="1:10">
      <c r="A98" s="52"/>
      <c r="B98" s="53" t="s">
        <v>1671</v>
      </c>
      <c r="C98" s="35" t="s">
        <v>1672</v>
      </c>
      <c r="D98" s="35"/>
      <c r="E98" s="38" t="s">
        <v>1496</v>
      </c>
      <c r="F98" s="35"/>
      <c r="G98" s="38">
        <v>243</v>
      </c>
      <c r="H98" s="38">
        <v>219</v>
      </c>
      <c r="I98" s="38">
        <v>194</v>
      </c>
      <c r="J98" s="38">
        <v>194</v>
      </c>
    </row>
    <row r="99" s="3" customFormat="true" ht="60" customHeight="true" spans="1:10">
      <c r="A99" s="52">
        <v>57</v>
      </c>
      <c r="B99" s="53" t="s">
        <v>1673</v>
      </c>
      <c r="C99" s="35" t="s">
        <v>1674</v>
      </c>
      <c r="D99" s="35" t="s">
        <v>1675</v>
      </c>
      <c r="E99" s="38" t="s">
        <v>1676</v>
      </c>
      <c r="F99" s="35"/>
      <c r="G99" s="38">
        <v>205</v>
      </c>
      <c r="H99" s="38">
        <v>185</v>
      </c>
      <c r="I99" s="38">
        <v>164</v>
      </c>
      <c r="J99" s="38">
        <v>164</v>
      </c>
    </row>
    <row r="100" s="3" customFormat="true" ht="60" customHeight="true" spans="1:10">
      <c r="A100" s="52"/>
      <c r="B100" s="53" t="s">
        <v>1677</v>
      </c>
      <c r="C100" s="53" t="s">
        <v>1678</v>
      </c>
      <c r="D100" s="35"/>
      <c r="E100" s="38" t="s">
        <v>1676</v>
      </c>
      <c r="F100" s="35"/>
      <c r="G100" s="38">
        <v>41</v>
      </c>
      <c r="H100" s="38">
        <v>37</v>
      </c>
      <c r="I100" s="38">
        <v>32.8</v>
      </c>
      <c r="J100" s="38">
        <v>32.8</v>
      </c>
    </row>
    <row r="101" s="3" customFormat="true" ht="60" customHeight="true" spans="1:10">
      <c r="A101" s="52"/>
      <c r="B101" s="53" t="s">
        <v>1679</v>
      </c>
      <c r="C101" s="35" t="s">
        <v>1680</v>
      </c>
      <c r="D101" s="59"/>
      <c r="E101" s="38" t="s">
        <v>1676</v>
      </c>
      <c r="F101" s="59"/>
      <c r="G101" s="38">
        <v>205</v>
      </c>
      <c r="H101" s="38">
        <v>185</v>
      </c>
      <c r="I101" s="38">
        <v>164</v>
      </c>
      <c r="J101" s="38">
        <v>164</v>
      </c>
    </row>
    <row r="102" s="3" customFormat="true" ht="60" customHeight="true" spans="1:10">
      <c r="A102" s="52">
        <v>58</v>
      </c>
      <c r="B102" s="53" t="s">
        <v>1681</v>
      </c>
      <c r="C102" s="35" t="s">
        <v>1682</v>
      </c>
      <c r="D102" s="35" t="s">
        <v>1683</v>
      </c>
      <c r="E102" s="38" t="s">
        <v>15</v>
      </c>
      <c r="F102" s="35"/>
      <c r="G102" s="38">
        <v>252</v>
      </c>
      <c r="H102" s="38">
        <v>227</v>
      </c>
      <c r="I102" s="38">
        <v>202</v>
      </c>
      <c r="J102" s="38">
        <v>202</v>
      </c>
    </row>
    <row r="103" s="3" customFormat="true" ht="60" customHeight="true" spans="1:10">
      <c r="A103" s="52"/>
      <c r="B103" s="53" t="s">
        <v>1684</v>
      </c>
      <c r="C103" s="53" t="s">
        <v>1685</v>
      </c>
      <c r="D103" s="35"/>
      <c r="E103" s="38" t="s">
        <v>15</v>
      </c>
      <c r="F103" s="35"/>
      <c r="G103" s="38">
        <v>50</v>
      </c>
      <c r="H103" s="38">
        <v>45.4</v>
      </c>
      <c r="I103" s="38">
        <v>40.4</v>
      </c>
      <c r="J103" s="38">
        <v>40.4</v>
      </c>
    </row>
    <row r="104" s="3" customFormat="true" ht="60" customHeight="true" spans="1:10">
      <c r="A104" s="52">
        <v>59</v>
      </c>
      <c r="B104" s="53" t="s">
        <v>1686</v>
      </c>
      <c r="C104" s="35" t="s">
        <v>1687</v>
      </c>
      <c r="D104" s="35" t="s">
        <v>1688</v>
      </c>
      <c r="E104" s="38" t="s">
        <v>15</v>
      </c>
      <c r="F104" s="35"/>
      <c r="G104" s="38">
        <v>810</v>
      </c>
      <c r="H104" s="38">
        <v>729</v>
      </c>
      <c r="I104" s="38">
        <v>648</v>
      </c>
      <c r="J104" s="38">
        <v>648</v>
      </c>
    </row>
    <row r="105" s="3" customFormat="true" ht="60" customHeight="true" spans="1:10">
      <c r="A105" s="52"/>
      <c r="B105" s="53" t="s">
        <v>1689</v>
      </c>
      <c r="C105" s="53" t="s">
        <v>1690</v>
      </c>
      <c r="D105" s="35"/>
      <c r="E105" s="57" t="s">
        <v>15</v>
      </c>
      <c r="F105" s="35"/>
      <c r="G105" s="38">
        <v>162</v>
      </c>
      <c r="H105" s="38">
        <v>146</v>
      </c>
      <c r="I105" s="38">
        <v>130</v>
      </c>
      <c r="J105" s="38">
        <v>130</v>
      </c>
    </row>
    <row r="106" s="3" customFormat="true" ht="60" customHeight="true" spans="1:10">
      <c r="A106" s="52">
        <v>60</v>
      </c>
      <c r="B106" s="53" t="s">
        <v>1691</v>
      </c>
      <c r="C106" s="35" t="s">
        <v>1692</v>
      </c>
      <c r="D106" s="35" t="s">
        <v>1693</v>
      </c>
      <c r="E106" s="38" t="s">
        <v>15</v>
      </c>
      <c r="F106" s="35"/>
      <c r="G106" s="38">
        <v>390</v>
      </c>
      <c r="H106" s="38">
        <v>351</v>
      </c>
      <c r="I106" s="38">
        <v>312</v>
      </c>
      <c r="J106" s="38">
        <v>312</v>
      </c>
    </row>
    <row r="107" s="3" customFormat="true" ht="60" customHeight="true" spans="1:10">
      <c r="A107" s="52"/>
      <c r="B107" s="53" t="s">
        <v>1694</v>
      </c>
      <c r="C107" s="53" t="s">
        <v>1695</v>
      </c>
      <c r="D107" s="35"/>
      <c r="E107" s="38" t="s">
        <v>15</v>
      </c>
      <c r="F107" s="35"/>
      <c r="G107" s="38">
        <v>78</v>
      </c>
      <c r="H107" s="38">
        <v>70.2</v>
      </c>
      <c r="I107" s="38">
        <v>62.4</v>
      </c>
      <c r="J107" s="38">
        <v>62.4</v>
      </c>
    </row>
    <row r="108" s="3" customFormat="true" ht="60" customHeight="true" spans="1:10">
      <c r="A108" s="52">
        <v>61</v>
      </c>
      <c r="B108" s="53" t="s">
        <v>1696</v>
      </c>
      <c r="C108" s="35" t="s">
        <v>1697</v>
      </c>
      <c r="D108" s="35" t="s">
        <v>1698</v>
      </c>
      <c r="E108" s="38" t="s">
        <v>1676</v>
      </c>
      <c r="F108" s="35"/>
      <c r="G108" s="38">
        <v>420</v>
      </c>
      <c r="H108" s="38">
        <v>378</v>
      </c>
      <c r="I108" s="38">
        <v>336</v>
      </c>
      <c r="J108" s="38">
        <v>336</v>
      </c>
    </row>
    <row r="109" s="3" customFormat="true" ht="60" customHeight="true" spans="1:10">
      <c r="A109" s="52"/>
      <c r="B109" s="53" t="s">
        <v>1699</v>
      </c>
      <c r="C109" s="53" t="s">
        <v>1700</v>
      </c>
      <c r="D109" s="35"/>
      <c r="E109" s="38" t="s">
        <v>1676</v>
      </c>
      <c r="F109" s="35"/>
      <c r="G109" s="38">
        <v>84</v>
      </c>
      <c r="H109" s="38">
        <v>75.6</v>
      </c>
      <c r="I109" s="38">
        <v>67.2</v>
      </c>
      <c r="J109" s="38">
        <v>67.2</v>
      </c>
    </row>
    <row r="110" s="3" customFormat="true" ht="60" customHeight="true" spans="1:10">
      <c r="A110" s="52">
        <v>62</v>
      </c>
      <c r="B110" s="53" t="s">
        <v>1701</v>
      </c>
      <c r="C110" s="35" t="s">
        <v>1702</v>
      </c>
      <c r="D110" s="35" t="s">
        <v>1703</v>
      </c>
      <c r="E110" s="38" t="s">
        <v>15</v>
      </c>
      <c r="F110" s="35" t="s">
        <v>1704</v>
      </c>
      <c r="G110" s="38">
        <v>390</v>
      </c>
      <c r="H110" s="38">
        <v>351</v>
      </c>
      <c r="I110" s="38">
        <v>312</v>
      </c>
      <c r="J110" s="38">
        <v>312</v>
      </c>
    </row>
    <row r="111" s="3" customFormat="true" ht="60" customHeight="true" spans="1:10">
      <c r="A111" s="52"/>
      <c r="B111" s="53" t="s">
        <v>1705</v>
      </c>
      <c r="C111" s="53" t="s">
        <v>1706</v>
      </c>
      <c r="D111" s="35"/>
      <c r="E111" s="38" t="s">
        <v>15</v>
      </c>
      <c r="F111" s="35"/>
      <c r="G111" s="38">
        <v>78</v>
      </c>
      <c r="H111" s="38">
        <v>70.2</v>
      </c>
      <c r="I111" s="38">
        <v>62.4</v>
      </c>
      <c r="J111" s="38">
        <v>62.4</v>
      </c>
    </row>
    <row r="112" s="3" customFormat="true" ht="60" customHeight="true" spans="1:10">
      <c r="A112" s="52">
        <v>63</v>
      </c>
      <c r="B112" s="53" t="s">
        <v>1707</v>
      </c>
      <c r="C112" s="35" t="s">
        <v>1708</v>
      </c>
      <c r="D112" s="35" t="s">
        <v>1709</v>
      </c>
      <c r="E112" s="38" t="s">
        <v>15</v>
      </c>
      <c r="F112" s="35" t="s">
        <v>1710</v>
      </c>
      <c r="G112" s="38">
        <v>15</v>
      </c>
      <c r="H112" s="38">
        <v>13.5</v>
      </c>
      <c r="I112" s="38">
        <v>12</v>
      </c>
      <c r="J112" s="38">
        <v>12</v>
      </c>
    </row>
    <row r="113" s="3" customFormat="true" ht="60" customHeight="true" spans="1:10">
      <c r="A113" s="52"/>
      <c r="B113" s="53" t="s">
        <v>1711</v>
      </c>
      <c r="C113" s="53" t="s">
        <v>3928</v>
      </c>
      <c r="D113" s="35"/>
      <c r="E113" s="38" t="s">
        <v>15</v>
      </c>
      <c r="F113" s="35"/>
      <c r="G113" s="38">
        <v>3</v>
      </c>
      <c r="H113" s="38">
        <v>2.7</v>
      </c>
      <c r="I113" s="38">
        <v>2.4</v>
      </c>
      <c r="J113" s="38">
        <v>2.4</v>
      </c>
    </row>
    <row r="114" s="3" customFormat="true" ht="60" customHeight="true" spans="1:10">
      <c r="A114" s="52">
        <v>64</v>
      </c>
      <c r="B114" s="53" t="s">
        <v>1712</v>
      </c>
      <c r="C114" s="35" t="s">
        <v>1713</v>
      </c>
      <c r="D114" s="35" t="s">
        <v>1714</v>
      </c>
      <c r="E114" s="38" t="s">
        <v>1496</v>
      </c>
      <c r="F114" s="35" t="s">
        <v>1715</v>
      </c>
      <c r="G114" s="38">
        <v>128</v>
      </c>
      <c r="H114" s="38">
        <v>115</v>
      </c>
      <c r="I114" s="38">
        <v>102</v>
      </c>
      <c r="J114" s="38">
        <v>102</v>
      </c>
    </row>
    <row r="115" s="3" customFormat="true" ht="60" customHeight="true" spans="1:10">
      <c r="A115" s="52"/>
      <c r="B115" s="53" t="s">
        <v>1716</v>
      </c>
      <c r="C115" s="53" t="s">
        <v>1717</v>
      </c>
      <c r="D115" s="35"/>
      <c r="E115" s="38" t="s">
        <v>1496</v>
      </c>
      <c r="F115" s="35"/>
      <c r="G115" s="38">
        <v>25.6</v>
      </c>
      <c r="H115" s="38">
        <v>23</v>
      </c>
      <c r="I115" s="38">
        <v>20.4</v>
      </c>
      <c r="J115" s="38">
        <v>20.4</v>
      </c>
    </row>
    <row r="116" s="3" customFormat="true" ht="60" customHeight="true" spans="1:10">
      <c r="A116" s="52"/>
      <c r="B116" s="53" t="s">
        <v>1718</v>
      </c>
      <c r="C116" s="35" t="s">
        <v>1719</v>
      </c>
      <c r="D116" s="35"/>
      <c r="E116" s="38" t="s">
        <v>1496</v>
      </c>
      <c r="F116" s="35"/>
      <c r="G116" s="38">
        <v>128</v>
      </c>
      <c r="H116" s="38">
        <v>115</v>
      </c>
      <c r="I116" s="38">
        <v>102</v>
      </c>
      <c r="J116" s="38">
        <v>102</v>
      </c>
    </row>
    <row r="117" s="3" customFormat="true" ht="60" customHeight="true" spans="1:10">
      <c r="A117" s="52">
        <v>65</v>
      </c>
      <c r="B117" s="53" t="s">
        <v>1720</v>
      </c>
      <c r="C117" s="35" t="s">
        <v>1721</v>
      </c>
      <c r="D117" s="35" t="s">
        <v>1722</v>
      </c>
      <c r="E117" s="38" t="s">
        <v>1478</v>
      </c>
      <c r="F117" s="35"/>
      <c r="G117" s="38">
        <v>360</v>
      </c>
      <c r="H117" s="38">
        <v>360</v>
      </c>
      <c r="I117" s="38">
        <v>324</v>
      </c>
      <c r="J117" s="38">
        <v>324</v>
      </c>
    </row>
    <row r="118" s="3" customFormat="true" ht="60" customHeight="true" spans="1:10">
      <c r="A118" s="52"/>
      <c r="B118" s="53" t="s">
        <v>1723</v>
      </c>
      <c r="C118" s="35" t="s">
        <v>1724</v>
      </c>
      <c r="D118" s="35"/>
      <c r="E118" s="38" t="s">
        <v>1478</v>
      </c>
      <c r="F118" s="35"/>
      <c r="G118" s="38">
        <v>72</v>
      </c>
      <c r="H118" s="38">
        <v>72</v>
      </c>
      <c r="I118" s="38">
        <v>64.8</v>
      </c>
      <c r="J118" s="38">
        <v>64.8</v>
      </c>
    </row>
    <row r="119" s="3" customFormat="true" ht="60" customHeight="true" spans="1:10">
      <c r="A119" s="52">
        <v>66</v>
      </c>
      <c r="B119" s="53" t="s">
        <v>1725</v>
      </c>
      <c r="C119" s="35" t="s">
        <v>1726</v>
      </c>
      <c r="D119" s="35" t="s">
        <v>1727</v>
      </c>
      <c r="E119" s="38" t="s">
        <v>1478</v>
      </c>
      <c r="F119" s="60"/>
      <c r="G119" s="61">
        <v>95</v>
      </c>
      <c r="H119" s="61">
        <v>95</v>
      </c>
      <c r="I119" s="61">
        <v>85.5</v>
      </c>
      <c r="J119" s="61">
        <v>85.5</v>
      </c>
    </row>
    <row r="120" s="3" customFormat="true" ht="60" customHeight="true" spans="1:10">
      <c r="A120" s="52"/>
      <c r="B120" s="53" t="s">
        <v>1728</v>
      </c>
      <c r="C120" s="35" t="s">
        <v>1729</v>
      </c>
      <c r="D120" s="35"/>
      <c r="E120" s="38" t="s">
        <v>1478</v>
      </c>
      <c r="F120" s="60"/>
      <c r="G120" s="61">
        <v>19</v>
      </c>
      <c r="H120" s="61">
        <v>19</v>
      </c>
      <c r="I120" s="61">
        <v>17.1</v>
      </c>
      <c r="J120" s="61">
        <v>17.1</v>
      </c>
    </row>
    <row r="121" s="3" customFormat="true" ht="60" customHeight="true" spans="1:10">
      <c r="A121" s="52">
        <v>67</v>
      </c>
      <c r="B121" s="53" t="s">
        <v>1730</v>
      </c>
      <c r="C121" s="35" t="s">
        <v>1731</v>
      </c>
      <c r="D121" s="35" t="s">
        <v>1732</v>
      </c>
      <c r="E121" s="38" t="s">
        <v>1496</v>
      </c>
      <c r="F121" s="35"/>
      <c r="G121" s="38">
        <v>195</v>
      </c>
      <c r="H121" s="38">
        <v>176</v>
      </c>
      <c r="I121" s="38">
        <v>156</v>
      </c>
      <c r="J121" s="38">
        <v>156</v>
      </c>
    </row>
    <row r="122" s="3" customFormat="true" ht="60" customHeight="true" spans="1:10">
      <c r="A122" s="52"/>
      <c r="B122" s="53" t="s">
        <v>1733</v>
      </c>
      <c r="C122" s="53" t="s">
        <v>1734</v>
      </c>
      <c r="D122" s="35"/>
      <c r="E122" s="38" t="s">
        <v>1496</v>
      </c>
      <c r="F122" s="35"/>
      <c r="G122" s="38">
        <v>39</v>
      </c>
      <c r="H122" s="38">
        <v>35.1</v>
      </c>
      <c r="I122" s="38">
        <v>31.2</v>
      </c>
      <c r="J122" s="38">
        <v>31.2</v>
      </c>
    </row>
    <row r="123" s="3" customFormat="true" ht="60" customHeight="true" spans="1:10">
      <c r="A123" s="52">
        <v>68</v>
      </c>
      <c r="B123" s="53" t="s">
        <v>1735</v>
      </c>
      <c r="C123" s="35" t="s">
        <v>1736</v>
      </c>
      <c r="D123" s="35" t="s">
        <v>1737</v>
      </c>
      <c r="E123" s="38" t="s">
        <v>15</v>
      </c>
      <c r="F123" s="35"/>
      <c r="G123" s="38">
        <v>25.3</v>
      </c>
      <c r="H123" s="38">
        <v>22.8</v>
      </c>
      <c r="I123" s="38">
        <v>20.2</v>
      </c>
      <c r="J123" s="38">
        <v>20.2</v>
      </c>
    </row>
    <row r="124" s="3" customFormat="true" ht="60" customHeight="true" spans="1:10">
      <c r="A124" s="52"/>
      <c r="B124" s="53" t="s">
        <v>1738</v>
      </c>
      <c r="C124" s="53" t="s">
        <v>1739</v>
      </c>
      <c r="D124" s="35"/>
      <c r="E124" s="38" t="s">
        <v>15</v>
      </c>
      <c r="F124" s="35"/>
      <c r="G124" s="38">
        <v>5</v>
      </c>
      <c r="H124" s="38">
        <v>4.6</v>
      </c>
      <c r="I124" s="38">
        <v>4</v>
      </c>
      <c r="J124" s="38">
        <v>4</v>
      </c>
    </row>
    <row r="125" s="3" customFormat="true" ht="60" customHeight="true" spans="1:10">
      <c r="A125" s="52">
        <v>69</v>
      </c>
      <c r="B125" s="53" t="s">
        <v>1740</v>
      </c>
      <c r="C125" s="35" t="s">
        <v>1741</v>
      </c>
      <c r="D125" s="35" t="s">
        <v>1742</v>
      </c>
      <c r="E125" s="38" t="s">
        <v>1743</v>
      </c>
      <c r="F125" s="35"/>
      <c r="G125" s="38">
        <v>195</v>
      </c>
      <c r="H125" s="38">
        <v>176</v>
      </c>
      <c r="I125" s="38">
        <v>156</v>
      </c>
      <c r="J125" s="38">
        <v>156</v>
      </c>
    </row>
    <row r="126" s="3" customFormat="true" ht="60" customHeight="true" spans="1:10">
      <c r="A126" s="52"/>
      <c r="B126" s="53" t="s">
        <v>1744</v>
      </c>
      <c r="C126" s="53" t="s">
        <v>1745</v>
      </c>
      <c r="D126" s="35"/>
      <c r="E126" s="38" t="s">
        <v>1743</v>
      </c>
      <c r="F126" s="35"/>
      <c r="G126" s="38">
        <v>39</v>
      </c>
      <c r="H126" s="38">
        <v>35.1</v>
      </c>
      <c r="I126" s="38">
        <v>31.2</v>
      </c>
      <c r="J126" s="38">
        <v>31.2</v>
      </c>
    </row>
    <row r="127" s="3" customFormat="true" ht="60" customHeight="true" spans="1:10">
      <c r="A127" s="52">
        <v>70</v>
      </c>
      <c r="B127" s="53" t="s">
        <v>1746</v>
      </c>
      <c r="C127" s="35" t="s">
        <v>1747</v>
      </c>
      <c r="D127" s="35" t="s">
        <v>1748</v>
      </c>
      <c r="E127" s="38" t="s">
        <v>15</v>
      </c>
      <c r="F127" s="35"/>
      <c r="G127" s="38">
        <v>100</v>
      </c>
      <c r="H127" s="38">
        <v>100</v>
      </c>
      <c r="I127" s="38">
        <v>90</v>
      </c>
      <c r="J127" s="38">
        <v>90</v>
      </c>
    </row>
    <row r="128" s="3" customFormat="true" ht="60" customHeight="true" spans="1:10">
      <c r="A128" s="52">
        <v>71</v>
      </c>
      <c r="B128" s="53" t="s">
        <v>1749</v>
      </c>
      <c r="C128" s="35" t="s">
        <v>1750</v>
      </c>
      <c r="D128" s="35" t="s">
        <v>1751</v>
      </c>
      <c r="E128" s="38" t="s">
        <v>15</v>
      </c>
      <c r="F128" s="35" t="s">
        <v>1752</v>
      </c>
      <c r="G128" s="38">
        <v>488</v>
      </c>
      <c r="H128" s="38">
        <v>439</v>
      </c>
      <c r="I128" s="38">
        <v>390</v>
      </c>
      <c r="J128" s="38">
        <v>390</v>
      </c>
    </row>
    <row r="129" s="3" customFormat="true" ht="60" customHeight="true" spans="1:10">
      <c r="A129" s="52"/>
      <c r="B129" s="53" t="s">
        <v>1753</v>
      </c>
      <c r="C129" s="53" t="s">
        <v>1754</v>
      </c>
      <c r="D129" s="35"/>
      <c r="E129" s="38" t="s">
        <v>15</v>
      </c>
      <c r="F129" s="35"/>
      <c r="G129" s="38">
        <v>97.6</v>
      </c>
      <c r="H129" s="38">
        <v>87.8</v>
      </c>
      <c r="I129" s="38">
        <v>78</v>
      </c>
      <c r="J129" s="38">
        <v>78</v>
      </c>
    </row>
    <row r="130" s="3" customFormat="true" ht="60" customHeight="true" spans="1:10">
      <c r="A130" s="52"/>
      <c r="B130" s="53" t="s">
        <v>1755</v>
      </c>
      <c r="C130" s="35" t="s">
        <v>1756</v>
      </c>
      <c r="D130" s="35"/>
      <c r="E130" s="38" t="s">
        <v>15</v>
      </c>
      <c r="F130" s="35"/>
      <c r="G130" s="38">
        <v>488</v>
      </c>
      <c r="H130" s="38">
        <v>439</v>
      </c>
      <c r="I130" s="38">
        <v>390</v>
      </c>
      <c r="J130" s="38">
        <v>390</v>
      </c>
    </row>
    <row r="131" s="3" customFormat="true" ht="60" customHeight="true" spans="1:10">
      <c r="A131" s="52">
        <v>72</v>
      </c>
      <c r="B131" s="53" t="s">
        <v>1757</v>
      </c>
      <c r="C131" s="35" t="s">
        <v>1758</v>
      </c>
      <c r="D131" s="35" t="s">
        <v>1759</v>
      </c>
      <c r="E131" s="38" t="s">
        <v>34</v>
      </c>
      <c r="F131" s="35"/>
      <c r="G131" s="38">
        <v>580</v>
      </c>
      <c r="H131" s="38">
        <v>522</v>
      </c>
      <c r="I131" s="38">
        <v>464</v>
      </c>
      <c r="J131" s="38">
        <v>464</v>
      </c>
    </row>
    <row r="132" s="3" customFormat="true" ht="60" customHeight="true" spans="1:10">
      <c r="A132" s="52"/>
      <c r="B132" s="53" t="s">
        <v>1760</v>
      </c>
      <c r="C132" s="53" t="s">
        <v>1761</v>
      </c>
      <c r="D132" s="35"/>
      <c r="E132" s="38" t="s">
        <v>34</v>
      </c>
      <c r="F132" s="35"/>
      <c r="G132" s="38">
        <v>116</v>
      </c>
      <c r="H132" s="38">
        <v>104</v>
      </c>
      <c r="I132" s="38">
        <v>92.8</v>
      </c>
      <c r="J132" s="38">
        <v>92.8</v>
      </c>
    </row>
    <row r="133" s="3" customFormat="true" ht="60" customHeight="true" spans="1:10">
      <c r="A133" s="52">
        <v>73</v>
      </c>
      <c r="B133" s="53" t="s">
        <v>1762</v>
      </c>
      <c r="C133" s="41" t="s">
        <v>1763</v>
      </c>
      <c r="D133" s="35" t="s">
        <v>1764</v>
      </c>
      <c r="E133" s="38" t="s">
        <v>1765</v>
      </c>
      <c r="F133" s="35"/>
      <c r="G133" s="38">
        <v>315</v>
      </c>
      <c r="H133" s="38">
        <v>284</v>
      </c>
      <c r="I133" s="38">
        <v>252</v>
      </c>
      <c r="J133" s="38">
        <v>252</v>
      </c>
    </row>
    <row r="134" s="3" customFormat="true" ht="60" customHeight="true" spans="1:10">
      <c r="A134" s="52"/>
      <c r="B134" s="53" t="s">
        <v>1766</v>
      </c>
      <c r="C134" s="53" t="s">
        <v>1767</v>
      </c>
      <c r="D134" s="35"/>
      <c r="E134" s="38" t="s">
        <v>1765</v>
      </c>
      <c r="F134" s="35"/>
      <c r="G134" s="38">
        <v>63</v>
      </c>
      <c r="H134" s="38">
        <v>56.8</v>
      </c>
      <c r="I134" s="38">
        <v>50.4</v>
      </c>
      <c r="J134" s="38">
        <v>50.4</v>
      </c>
    </row>
    <row r="135" s="3" customFormat="true" ht="60" customHeight="true" spans="1:10">
      <c r="A135" s="52">
        <v>74</v>
      </c>
      <c r="B135" s="53" t="s">
        <v>1768</v>
      </c>
      <c r="C135" s="35" t="s">
        <v>1769</v>
      </c>
      <c r="D135" s="35" t="s">
        <v>1770</v>
      </c>
      <c r="E135" s="38" t="s">
        <v>15</v>
      </c>
      <c r="F135" s="35"/>
      <c r="G135" s="38">
        <v>540</v>
      </c>
      <c r="H135" s="38">
        <v>540</v>
      </c>
      <c r="I135" s="38">
        <v>486</v>
      </c>
      <c r="J135" s="38">
        <v>486</v>
      </c>
    </row>
    <row r="136" s="3" customFormat="true" ht="60" customHeight="true" spans="1:10">
      <c r="A136" s="52">
        <v>75</v>
      </c>
      <c r="B136" s="53" t="s">
        <v>1771</v>
      </c>
      <c r="C136" s="35" t="s">
        <v>1772</v>
      </c>
      <c r="D136" s="35" t="s">
        <v>1773</v>
      </c>
      <c r="E136" s="38" t="s">
        <v>1765</v>
      </c>
      <c r="F136" s="35"/>
      <c r="G136" s="38">
        <v>155</v>
      </c>
      <c r="H136" s="38">
        <v>155</v>
      </c>
      <c r="I136" s="38">
        <v>140</v>
      </c>
      <c r="J136" s="38">
        <v>140</v>
      </c>
    </row>
    <row r="137" s="3" customFormat="true" ht="102" customHeight="true" spans="1:10">
      <c r="A137" s="52">
        <v>76</v>
      </c>
      <c r="B137" s="53" t="s">
        <v>1774</v>
      </c>
      <c r="C137" s="35" t="s">
        <v>1775</v>
      </c>
      <c r="D137" s="35" t="s">
        <v>1776</v>
      </c>
      <c r="E137" s="38" t="s">
        <v>1765</v>
      </c>
      <c r="F137" s="35" t="s">
        <v>1777</v>
      </c>
      <c r="G137" s="38" t="s">
        <v>628</v>
      </c>
      <c r="H137" s="38" t="s">
        <v>628</v>
      </c>
      <c r="I137" s="38" t="s">
        <v>628</v>
      </c>
      <c r="J137" s="38" t="s">
        <v>628</v>
      </c>
    </row>
    <row r="138" s="3" customFormat="true" ht="60" customHeight="true" spans="1:10">
      <c r="A138" s="52"/>
      <c r="B138" s="53" t="s">
        <v>1778</v>
      </c>
      <c r="C138" s="35" t="s">
        <v>1779</v>
      </c>
      <c r="D138" s="35"/>
      <c r="E138" s="38" t="s">
        <v>1765</v>
      </c>
      <c r="F138" s="35"/>
      <c r="G138" s="38" t="s">
        <v>628</v>
      </c>
      <c r="H138" s="38" t="s">
        <v>628</v>
      </c>
      <c r="I138" s="38" t="s">
        <v>628</v>
      </c>
      <c r="J138" s="38" t="s">
        <v>628</v>
      </c>
    </row>
    <row r="139" s="3" customFormat="true" ht="60" customHeight="true" spans="1:10">
      <c r="A139" s="52"/>
      <c r="B139" s="53" t="s">
        <v>1780</v>
      </c>
      <c r="C139" s="35" t="s">
        <v>1781</v>
      </c>
      <c r="D139" s="35"/>
      <c r="E139" s="38" t="s">
        <v>1765</v>
      </c>
      <c r="F139" s="35"/>
      <c r="G139" s="38" t="s">
        <v>628</v>
      </c>
      <c r="H139" s="38" t="s">
        <v>628</v>
      </c>
      <c r="I139" s="38" t="s">
        <v>628</v>
      </c>
      <c r="J139" s="38" t="s">
        <v>628</v>
      </c>
    </row>
    <row r="140" s="3" customFormat="true" ht="60" customHeight="true" spans="1:10">
      <c r="A140" s="52">
        <v>77</v>
      </c>
      <c r="B140" s="53" t="s">
        <v>1782</v>
      </c>
      <c r="C140" s="35" t="s">
        <v>1783</v>
      </c>
      <c r="D140" s="35" t="s">
        <v>1784</v>
      </c>
      <c r="E140" s="38" t="s">
        <v>1520</v>
      </c>
      <c r="F140" s="35"/>
      <c r="G140" s="38" t="s">
        <v>628</v>
      </c>
      <c r="H140" s="38" t="s">
        <v>628</v>
      </c>
      <c r="I140" s="38" t="s">
        <v>628</v>
      </c>
      <c r="J140" s="38" t="s">
        <v>628</v>
      </c>
    </row>
    <row r="141" s="3" customFormat="true" ht="60" customHeight="true" spans="1:10">
      <c r="A141" s="52"/>
      <c r="B141" s="53" t="s">
        <v>1785</v>
      </c>
      <c r="C141" s="35" t="s">
        <v>3929</v>
      </c>
      <c r="D141" s="35"/>
      <c r="E141" s="38" t="s">
        <v>1520</v>
      </c>
      <c r="F141" s="35"/>
      <c r="G141" s="38" t="s">
        <v>628</v>
      </c>
      <c r="H141" s="38" t="s">
        <v>628</v>
      </c>
      <c r="I141" s="38" t="s">
        <v>628</v>
      </c>
      <c r="J141" s="38" t="s">
        <v>628</v>
      </c>
    </row>
    <row r="142" s="3" customFormat="true" ht="60" customHeight="true" spans="1:10">
      <c r="A142" s="52">
        <v>78</v>
      </c>
      <c r="B142" s="53" t="s">
        <v>1787</v>
      </c>
      <c r="C142" s="35" t="s">
        <v>1788</v>
      </c>
      <c r="D142" s="35" t="s">
        <v>1789</v>
      </c>
      <c r="E142" s="38" t="s">
        <v>1765</v>
      </c>
      <c r="F142" s="35"/>
      <c r="G142" s="38" t="s">
        <v>628</v>
      </c>
      <c r="H142" s="38" t="s">
        <v>628</v>
      </c>
      <c r="I142" s="38" t="s">
        <v>628</v>
      </c>
      <c r="J142" s="38" t="s">
        <v>628</v>
      </c>
    </row>
    <row r="143" s="3" customFormat="true" ht="60" customHeight="true" spans="1:10">
      <c r="A143" s="52"/>
      <c r="B143" s="53" t="s">
        <v>1790</v>
      </c>
      <c r="C143" s="35" t="s">
        <v>1791</v>
      </c>
      <c r="D143" s="35"/>
      <c r="E143" s="38" t="s">
        <v>1765</v>
      </c>
      <c r="F143" s="35"/>
      <c r="G143" s="38" t="s">
        <v>628</v>
      </c>
      <c r="H143" s="38" t="s">
        <v>628</v>
      </c>
      <c r="I143" s="38" t="s">
        <v>628</v>
      </c>
      <c r="J143" s="38" t="s">
        <v>628</v>
      </c>
    </row>
    <row r="144" s="3" customFormat="true" ht="60" customHeight="true" spans="1:10">
      <c r="A144" s="52">
        <v>79</v>
      </c>
      <c r="B144" s="53" t="s">
        <v>1792</v>
      </c>
      <c r="C144" s="35" t="s">
        <v>1793</v>
      </c>
      <c r="D144" s="35" t="s">
        <v>1794</v>
      </c>
      <c r="E144" s="38" t="s">
        <v>1478</v>
      </c>
      <c r="F144" s="35" t="s">
        <v>1795</v>
      </c>
      <c r="G144" s="38" t="s">
        <v>628</v>
      </c>
      <c r="H144" s="38" t="s">
        <v>628</v>
      </c>
      <c r="I144" s="38" t="s">
        <v>628</v>
      </c>
      <c r="J144" s="38" t="s">
        <v>628</v>
      </c>
    </row>
    <row r="145" s="3" customFormat="true" ht="60" customHeight="true" spans="1:10">
      <c r="A145" s="52"/>
      <c r="B145" s="53" t="s">
        <v>1796</v>
      </c>
      <c r="C145" s="35" t="s">
        <v>1797</v>
      </c>
      <c r="D145" s="35"/>
      <c r="E145" s="38" t="s">
        <v>1478</v>
      </c>
      <c r="F145" s="35"/>
      <c r="G145" s="38" t="s">
        <v>628</v>
      </c>
      <c r="H145" s="38" t="s">
        <v>628</v>
      </c>
      <c r="I145" s="38" t="s">
        <v>628</v>
      </c>
      <c r="J145" s="38" t="s">
        <v>628</v>
      </c>
    </row>
    <row r="146" s="3" customFormat="true" ht="60" customHeight="true" spans="1:10">
      <c r="A146" s="52">
        <v>80</v>
      </c>
      <c r="B146" s="53" t="s">
        <v>1798</v>
      </c>
      <c r="C146" s="35" t="s">
        <v>1799</v>
      </c>
      <c r="D146" s="35" t="s">
        <v>1800</v>
      </c>
      <c r="E146" s="38" t="s">
        <v>1765</v>
      </c>
      <c r="F146" s="35" t="s">
        <v>1801</v>
      </c>
      <c r="G146" s="38" t="s">
        <v>628</v>
      </c>
      <c r="H146" s="38" t="s">
        <v>628</v>
      </c>
      <c r="I146" s="38" t="s">
        <v>628</v>
      </c>
      <c r="J146" s="38" t="s">
        <v>628</v>
      </c>
    </row>
    <row r="147" s="3" customFormat="true" ht="138" customHeight="true" spans="1:10">
      <c r="A147" s="52">
        <v>81</v>
      </c>
      <c r="B147" s="53" t="s">
        <v>1802</v>
      </c>
      <c r="C147" s="35" t="s">
        <v>1803</v>
      </c>
      <c r="D147" s="35" t="s">
        <v>1804</v>
      </c>
      <c r="E147" s="38" t="s">
        <v>1765</v>
      </c>
      <c r="F147" s="35" t="s">
        <v>1805</v>
      </c>
      <c r="G147" s="38" t="s">
        <v>628</v>
      </c>
      <c r="H147" s="38" t="s">
        <v>628</v>
      </c>
      <c r="I147" s="38" t="s">
        <v>628</v>
      </c>
      <c r="J147" s="38" t="s">
        <v>628</v>
      </c>
    </row>
    <row r="148" s="3" customFormat="true" ht="60" customHeight="true" spans="1:10">
      <c r="A148" s="52"/>
      <c r="B148" s="53" t="s">
        <v>1806</v>
      </c>
      <c r="C148" s="35" t="s">
        <v>1807</v>
      </c>
      <c r="D148" s="35"/>
      <c r="E148" s="38" t="s">
        <v>1765</v>
      </c>
      <c r="F148" s="35"/>
      <c r="G148" s="38" t="s">
        <v>628</v>
      </c>
      <c r="H148" s="38" t="s">
        <v>628</v>
      </c>
      <c r="I148" s="38" t="s">
        <v>628</v>
      </c>
      <c r="J148" s="38" t="s">
        <v>628</v>
      </c>
    </row>
    <row r="149" s="3" customFormat="true" ht="60" customHeight="true" spans="1:10">
      <c r="A149" s="52">
        <v>82</v>
      </c>
      <c r="B149" s="53" t="s">
        <v>1808</v>
      </c>
      <c r="C149" s="35" t="s">
        <v>1809</v>
      </c>
      <c r="D149" s="35" t="s">
        <v>1810</v>
      </c>
      <c r="E149" s="38" t="s">
        <v>1811</v>
      </c>
      <c r="F149" s="35"/>
      <c r="G149" s="38" t="s">
        <v>628</v>
      </c>
      <c r="H149" s="38" t="s">
        <v>628</v>
      </c>
      <c r="I149" s="38" t="s">
        <v>628</v>
      </c>
      <c r="J149" s="38" t="s">
        <v>628</v>
      </c>
    </row>
    <row r="150" s="3" customFormat="true" ht="96" customHeight="true" spans="1:10">
      <c r="A150" s="52">
        <v>83</v>
      </c>
      <c r="B150" s="53" t="s">
        <v>1812</v>
      </c>
      <c r="C150" s="35" t="s">
        <v>1813</v>
      </c>
      <c r="D150" s="35" t="s">
        <v>1814</v>
      </c>
      <c r="E150" s="38" t="s">
        <v>1811</v>
      </c>
      <c r="F150" s="35" t="s">
        <v>1815</v>
      </c>
      <c r="G150" s="38" t="s">
        <v>628</v>
      </c>
      <c r="H150" s="38" t="s">
        <v>628</v>
      </c>
      <c r="I150" s="38" t="s">
        <v>628</v>
      </c>
      <c r="J150" s="38" t="s">
        <v>628</v>
      </c>
    </row>
    <row r="151" s="3" customFormat="true" ht="60" customHeight="true" spans="1:10">
      <c r="A151" s="52">
        <v>84</v>
      </c>
      <c r="B151" s="53" t="s">
        <v>1816</v>
      </c>
      <c r="C151" s="35" t="s">
        <v>1817</v>
      </c>
      <c r="D151" s="35" t="s">
        <v>1818</v>
      </c>
      <c r="E151" s="38" t="s">
        <v>1811</v>
      </c>
      <c r="F151" s="35" t="s">
        <v>1819</v>
      </c>
      <c r="G151" s="38" t="s">
        <v>628</v>
      </c>
      <c r="H151" s="38" t="s">
        <v>628</v>
      </c>
      <c r="I151" s="38" t="s">
        <v>628</v>
      </c>
      <c r="J151" s="38" t="s">
        <v>628</v>
      </c>
    </row>
    <row r="152" s="3" customFormat="true" ht="60" customHeight="true" spans="1:10">
      <c r="A152" s="52">
        <v>85</v>
      </c>
      <c r="B152" s="53" t="s">
        <v>1820</v>
      </c>
      <c r="C152" s="35" t="s">
        <v>1821</v>
      </c>
      <c r="D152" s="35" t="s">
        <v>1822</v>
      </c>
      <c r="E152" s="38" t="s">
        <v>1811</v>
      </c>
      <c r="F152" s="35"/>
      <c r="G152" s="38" t="s">
        <v>628</v>
      </c>
      <c r="H152" s="38" t="s">
        <v>628</v>
      </c>
      <c r="I152" s="38" t="s">
        <v>628</v>
      </c>
      <c r="J152" s="38" t="s">
        <v>628</v>
      </c>
    </row>
    <row r="153" s="3" customFormat="true" ht="60" customHeight="true" spans="1:10">
      <c r="A153" s="52"/>
      <c r="B153" s="53" t="s">
        <v>1823</v>
      </c>
      <c r="C153" s="35" t="s">
        <v>1824</v>
      </c>
      <c r="D153" s="35"/>
      <c r="E153" s="38" t="s">
        <v>1811</v>
      </c>
      <c r="F153" s="35"/>
      <c r="G153" s="38" t="s">
        <v>628</v>
      </c>
      <c r="H153" s="38" t="s">
        <v>628</v>
      </c>
      <c r="I153" s="38" t="s">
        <v>628</v>
      </c>
      <c r="J153" s="38" t="s">
        <v>628</v>
      </c>
    </row>
    <row r="154" s="3" customFormat="true" ht="60" customHeight="true" spans="1:10">
      <c r="A154" s="52"/>
      <c r="B154" s="53" t="s">
        <v>1825</v>
      </c>
      <c r="C154" s="35" t="s">
        <v>1826</v>
      </c>
      <c r="D154" s="35"/>
      <c r="E154" s="38" t="s">
        <v>1811</v>
      </c>
      <c r="F154" s="35"/>
      <c r="G154" s="38" t="s">
        <v>628</v>
      </c>
      <c r="H154" s="38" t="s">
        <v>628</v>
      </c>
      <c r="I154" s="38" t="s">
        <v>628</v>
      </c>
      <c r="J154" s="38" t="s">
        <v>628</v>
      </c>
    </row>
    <row r="155" s="3" customFormat="true" ht="60" customHeight="true" spans="1:10">
      <c r="A155" s="52">
        <v>86</v>
      </c>
      <c r="B155" s="53" t="s">
        <v>1827</v>
      </c>
      <c r="C155" s="35" t="s">
        <v>1828</v>
      </c>
      <c r="D155" s="35" t="s">
        <v>1829</v>
      </c>
      <c r="E155" s="38" t="s">
        <v>1830</v>
      </c>
      <c r="F155" s="35" t="s">
        <v>3930</v>
      </c>
      <c r="G155" s="38">
        <v>120</v>
      </c>
      <c r="H155" s="38">
        <v>120</v>
      </c>
      <c r="I155" s="38">
        <v>108</v>
      </c>
      <c r="J155" s="38">
        <v>108</v>
      </c>
    </row>
    <row r="156" s="3" customFormat="true" ht="60" customHeight="true" spans="1:10">
      <c r="A156" s="52">
        <v>87</v>
      </c>
      <c r="B156" s="53" t="s">
        <v>1833</v>
      </c>
      <c r="C156" s="35" t="s">
        <v>1834</v>
      </c>
      <c r="D156" s="35" t="s">
        <v>1835</v>
      </c>
      <c r="E156" s="38" t="s">
        <v>1765</v>
      </c>
      <c r="F156" s="35" t="s">
        <v>1836</v>
      </c>
      <c r="G156" s="38">
        <v>162</v>
      </c>
      <c r="H156" s="38">
        <v>162</v>
      </c>
      <c r="I156" s="38">
        <v>146</v>
      </c>
      <c r="J156" s="38">
        <v>146</v>
      </c>
    </row>
    <row r="157" s="3" customFormat="true" ht="60" customHeight="true" spans="1:10">
      <c r="A157" s="52">
        <v>88</v>
      </c>
      <c r="B157" s="53" t="s">
        <v>1837</v>
      </c>
      <c r="C157" s="35" t="s">
        <v>1838</v>
      </c>
      <c r="D157" s="35" t="s">
        <v>1839</v>
      </c>
      <c r="E157" s="38" t="s">
        <v>15</v>
      </c>
      <c r="F157" s="35"/>
      <c r="G157" s="38">
        <v>145</v>
      </c>
      <c r="H157" s="38">
        <v>145</v>
      </c>
      <c r="I157" s="38">
        <v>131</v>
      </c>
      <c r="J157" s="38">
        <v>131</v>
      </c>
    </row>
    <row r="158" s="3" customFormat="true" ht="60" customHeight="true" spans="1:10">
      <c r="A158" s="52">
        <v>89</v>
      </c>
      <c r="B158" s="53" t="s">
        <v>1840</v>
      </c>
      <c r="C158" s="35" t="s">
        <v>1841</v>
      </c>
      <c r="D158" s="35" t="s">
        <v>1842</v>
      </c>
      <c r="E158" s="38" t="s">
        <v>15</v>
      </c>
      <c r="F158" s="35" t="s">
        <v>1843</v>
      </c>
      <c r="G158" s="38">
        <v>40</v>
      </c>
      <c r="H158" s="38">
        <v>40</v>
      </c>
      <c r="I158" s="38">
        <v>36</v>
      </c>
      <c r="J158" s="38">
        <v>36</v>
      </c>
    </row>
    <row r="159" s="3" customFormat="true" ht="60" customHeight="true" spans="1:10">
      <c r="A159" s="52">
        <v>90</v>
      </c>
      <c r="B159" s="53" t="s">
        <v>1844</v>
      </c>
      <c r="C159" s="35" t="s">
        <v>1845</v>
      </c>
      <c r="D159" s="35" t="s">
        <v>1846</v>
      </c>
      <c r="E159" s="38" t="s">
        <v>710</v>
      </c>
      <c r="F159" s="35" t="s">
        <v>1843</v>
      </c>
      <c r="G159" s="38">
        <v>10</v>
      </c>
      <c r="H159" s="38">
        <v>10</v>
      </c>
      <c r="I159" s="38">
        <v>9</v>
      </c>
      <c r="J159" s="38">
        <v>9</v>
      </c>
    </row>
    <row r="160" s="3" customFormat="true" ht="60" customHeight="true" spans="1:10">
      <c r="A160" s="52">
        <v>91</v>
      </c>
      <c r="B160" s="53" t="s">
        <v>1847</v>
      </c>
      <c r="C160" s="35" t="s">
        <v>1848</v>
      </c>
      <c r="D160" s="35" t="s">
        <v>1849</v>
      </c>
      <c r="E160" s="38" t="s">
        <v>1496</v>
      </c>
      <c r="F160" s="35"/>
      <c r="G160" s="38">
        <v>8</v>
      </c>
      <c r="H160" s="38">
        <v>8</v>
      </c>
      <c r="I160" s="38">
        <v>7.2</v>
      </c>
      <c r="J160" s="38">
        <v>7.2</v>
      </c>
    </row>
    <row r="161" s="3" customFormat="true" ht="60" customHeight="true" spans="1:10">
      <c r="A161" s="52">
        <v>92</v>
      </c>
      <c r="B161" s="53" t="s">
        <v>1850</v>
      </c>
      <c r="C161" s="35" t="s">
        <v>1851</v>
      </c>
      <c r="D161" s="35" t="s">
        <v>1852</v>
      </c>
      <c r="E161" s="38" t="s">
        <v>1496</v>
      </c>
      <c r="F161" s="35"/>
      <c r="G161" s="38">
        <v>12.7</v>
      </c>
      <c r="H161" s="38">
        <v>12.7</v>
      </c>
      <c r="I161" s="38">
        <v>11.4</v>
      </c>
      <c r="J161" s="38">
        <v>11.4</v>
      </c>
    </row>
    <row r="162" s="3" customFormat="true" ht="60" customHeight="true" spans="1:10">
      <c r="A162" s="52"/>
      <c r="B162" s="53" t="s">
        <v>1853</v>
      </c>
      <c r="C162" s="35" t="s">
        <v>1854</v>
      </c>
      <c r="D162" s="35"/>
      <c r="E162" s="38" t="s">
        <v>1496</v>
      </c>
      <c r="F162" s="35"/>
      <c r="G162" s="38">
        <v>12.7</v>
      </c>
      <c r="H162" s="38">
        <v>12.7</v>
      </c>
      <c r="I162" s="38">
        <v>11.4</v>
      </c>
      <c r="J162" s="38">
        <v>11.4</v>
      </c>
    </row>
    <row r="163" s="3" customFormat="true" ht="60" customHeight="true" spans="1:10">
      <c r="A163" s="52">
        <v>93</v>
      </c>
      <c r="B163" s="53" t="s">
        <v>1855</v>
      </c>
      <c r="C163" s="35" t="s">
        <v>1856</v>
      </c>
      <c r="D163" s="35" t="s">
        <v>1857</v>
      </c>
      <c r="E163" s="38" t="s">
        <v>1496</v>
      </c>
      <c r="F163" s="35" t="s">
        <v>1858</v>
      </c>
      <c r="G163" s="38">
        <v>8</v>
      </c>
      <c r="H163" s="38">
        <v>8</v>
      </c>
      <c r="I163" s="38">
        <v>7.2</v>
      </c>
      <c r="J163" s="38">
        <v>7.2</v>
      </c>
    </row>
    <row r="164" s="3" customFormat="true" ht="60" customHeight="true" spans="1:10">
      <c r="A164" s="52"/>
      <c r="B164" s="53" t="s">
        <v>1859</v>
      </c>
      <c r="C164" s="35" t="s">
        <v>1860</v>
      </c>
      <c r="D164" s="35"/>
      <c r="E164" s="38" t="s">
        <v>1496</v>
      </c>
      <c r="F164" s="35"/>
      <c r="G164" s="38">
        <v>8</v>
      </c>
      <c r="H164" s="38">
        <v>8</v>
      </c>
      <c r="I164" s="38">
        <v>7.2</v>
      </c>
      <c r="J164" s="38">
        <v>7.2</v>
      </c>
    </row>
    <row r="165" s="3" customFormat="true" ht="60" customHeight="true" spans="1:10">
      <c r="A165" s="52">
        <v>94</v>
      </c>
      <c r="B165" s="53" t="s">
        <v>1861</v>
      </c>
      <c r="C165" s="35" t="s">
        <v>1862</v>
      </c>
      <c r="D165" s="35" t="s">
        <v>1863</v>
      </c>
      <c r="E165" s="38" t="s">
        <v>1496</v>
      </c>
      <c r="F165" s="35"/>
      <c r="G165" s="38">
        <v>5.5</v>
      </c>
      <c r="H165" s="38">
        <v>5.5</v>
      </c>
      <c r="I165" s="38">
        <v>5</v>
      </c>
      <c r="J165" s="38">
        <v>5</v>
      </c>
    </row>
    <row r="166" s="3" customFormat="true" ht="60" customHeight="true" spans="1:10">
      <c r="A166" s="52">
        <v>95</v>
      </c>
      <c r="B166" s="53" t="s">
        <v>1865</v>
      </c>
      <c r="C166" s="35" t="s">
        <v>1866</v>
      </c>
      <c r="D166" s="35" t="s">
        <v>1867</v>
      </c>
      <c r="E166" s="38" t="s">
        <v>1496</v>
      </c>
      <c r="F166" s="60"/>
      <c r="G166" s="62">
        <v>5</v>
      </c>
      <c r="H166" s="62">
        <v>5</v>
      </c>
      <c r="I166" s="62">
        <v>4.5</v>
      </c>
      <c r="J166" s="62">
        <v>4.5</v>
      </c>
    </row>
    <row r="167" s="3" customFormat="true" ht="60" customHeight="true" spans="1:10">
      <c r="A167" s="52">
        <v>96</v>
      </c>
      <c r="B167" s="53" t="s">
        <v>1868</v>
      </c>
      <c r="C167" s="35" t="s">
        <v>1869</v>
      </c>
      <c r="D167" s="35" t="s">
        <v>1870</v>
      </c>
      <c r="E167" s="38" t="s">
        <v>1496</v>
      </c>
      <c r="F167" s="35"/>
      <c r="G167" s="38">
        <v>16.6</v>
      </c>
      <c r="H167" s="38">
        <v>16.6</v>
      </c>
      <c r="I167" s="38">
        <v>14.9</v>
      </c>
      <c r="J167" s="38">
        <v>13.3</v>
      </c>
    </row>
    <row r="168" s="3" customFormat="true" ht="60" customHeight="true" spans="1:10">
      <c r="A168" s="52"/>
      <c r="B168" s="53" t="s">
        <v>1871</v>
      </c>
      <c r="C168" s="35" t="s">
        <v>1872</v>
      </c>
      <c r="D168" s="35"/>
      <c r="E168" s="38" t="s">
        <v>1496</v>
      </c>
      <c r="F168" s="35"/>
      <c r="G168" s="38">
        <v>16.6</v>
      </c>
      <c r="H168" s="38">
        <v>16.6</v>
      </c>
      <c r="I168" s="38">
        <v>14.9</v>
      </c>
      <c r="J168" s="38">
        <v>14.9</v>
      </c>
    </row>
    <row r="169" s="3" customFormat="true" ht="60" customHeight="true" spans="1:10">
      <c r="A169" s="52">
        <v>97</v>
      </c>
      <c r="B169" s="53" t="s">
        <v>1873</v>
      </c>
      <c r="C169" s="35" t="s">
        <v>1874</v>
      </c>
      <c r="D169" s="35" t="s">
        <v>1875</v>
      </c>
      <c r="E169" s="38" t="s">
        <v>1496</v>
      </c>
      <c r="F169" s="35"/>
      <c r="G169" s="38">
        <v>50</v>
      </c>
      <c r="H169" s="38">
        <v>45</v>
      </c>
      <c r="I169" s="38">
        <v>40</v>
      </c>
      <c r="J169" s="38">
        <v>40</v>
      </c>
    </row>
    <row r="170" s="3" customFormat="true" ht="60" customHeight="true" spans="1:10">
      <c r="A170" s="52"/>
      <c r="B170" s="53" t="s">
        <v>1876</v>
      </c>
      <c r="C170" s="53" t="s">
        <v>1877</v>
      </c>
      <c r="D170" s="35"/>
      <c r="E170" s="38" t="s">
        <v>1496</v>
      </c>
      <c r="F170" s="35"/>
      <c r="G170" s="38">
        <v>10</v>
      </c>
      <c r="H170" s="38">
        <v>9</v>
      </c>
      <c r="I170" s="38">
        <v>8</v>
      </c>
      <c r="J170" s="38">
        <v>8</v>
      </c>
    </row>
    <row r="171" s="3" customFormat="true" ht="60" customHeight="true" spans="1:10">
      <c r="A171" s="52">
        <v>98</v>
      </c>
      <c r="B171" s="53" t="s">
        <v>1878</v>
      </c>
      <c r="C171" s="35" t="s">
        <v>1879</v>
      </c>
      <c r="D171" s="35" t="s">
        <v>1880</v>
      </c>
      <c r="E171" s="38" t="s">
        <v>1496</v>
      </c>
      <c r="F171" s="35"/>
      <c r="G171" s="38">
        <v>70</v>
      </c>
      <c r="H171" s="38">
        <v>70</v>
      </c>
      <c r="I171" s="38">
        <v>63</v>
      </c>
      <c r="J171" s="38">
        <v>63</v>
      </c>
    </row>
    <row r="172" s="3" customFormat="true" ht="60" customHeight="true" spans="1:10">
      <c r="A172" s="52"/>
      <c r="B172" s="53" t="s">
        <v>1881</v>
      </c>
      <c r="C172" s="41" t="s">
        <v>1882</v>
      </c>
      <c r="D172" s="35"/>
      <c r="E172" s="38" t="s">
        <v>1496</v>
      </c>
      <c r="F172" s="35"/>
      <c r="G172" s="38">
        <v>70</v>
      </c>
      <c r="H172" s="38">
        <v>70</v>
      </c>
      <c r="I172" s="38">
        <v>63</v>
      </c>
      <c r="J172" s="38">
        <v>63</v>
      </c>
    </row>
    <row r="173" s="3" customFormat="true" ht="60" customHeight="true" spans="1:10">
      <c r="A173" s="52">
        <v>99</v>
      </c>
      <c r="B173" s="53" t="s">
        <v>1883</v>
      </c>
      <c r="C173" s="35" t="s">
        <v>1884</v>
      </c>
      <c r="D173" s="35" t="s">
        <v>1885</v>
      </c>
      <c r="E173" s="38" t="s">
        <v>1496</v>
      </c>
      <c r="F173" s="35"/>
      <c r="G173" s="38">
        <v>5</v>
      </c>
      <c r="H173" s="38">
        <v>5</v>
      </c>
      <c r="I173" s="38">
        <v>4.5</v>
      </c>
      <c r="J173" s="38">
        <v>4.5</v>
      </c>
    </row>
    <row r="174" s="3" customFormat="true" ht="60" customHeight="true" spans="1:10">
      <c r="A174" s="52">
        <v>100</v>
      </c>
      <c r="B174" s="53" t="s">
        <v>1886</v>
      </c>
      <c r="C174" s="35" t="s">
        <v>1887</v>
      </c>
      <c r="D174" s="35" t="s">
        <v>1888</v>
      </c>
      <c r="E174" s="38" t="s">
        <v>1496</v>
      </c>
      <c r="F174" s="35" t="s">
        <v>1889</v>
      </c>
      <c r="G174" s="38">
        <v>146</v>
      </c>
      <c r="H174" s="38">
        <v>131</v>
      </c>
      <c r="I174" s="38">
        <v>117</v>
      </c>
      <c r="J174" s="38">
        <v>117</v>
      </c>
    </row>
    <row r="175" s="3" customFormat="true" ht="60" customHeight="true" spans="1:10">
      <c r="A175" s="52"/>
      <c r="B175" s="53" t="s">
        <v>1890</v>
      </c>
      <c r="C175" s="53" t="s">
        <v>1891</v>
      </c>
      <c r="D175" s="35"/>
      <c r="E175" s="38" t="s">
        <v>1496</v>
      </c>
      <c r="F175" s="35"/>
      <c r="G175" s="38">
        <v>29.2</v>
      </c>
      <c r="H175" s="38">
        <v>26.2</v>
      </c>
      <c r="I175" s="38">
        <v>23.4</v>
      </c>
      <c r="J175" s="38">
        <v>23.4</v>
      </c>
    </row>
    <row r="176" s="3" customFormat="true" ht="60" customHeight="true" spans="1:10">
      <c r="A176" s="52"/>
      <c r="B176" s="53" t="s">
        <v>1892</v>
      </c>
      <c r="C176" s="35" t="s">
        <v>1893</v>
      </c>
      <c r="D176" s="35"/>
      <c r="E176" s="38" t="s">
        <v>1496</v>
      </c>
      <c r="F176" s="35"/>
      <c r="G176" s="38">
        <v>73</v>
      </c>
      <c r="H176" s="38">
        <v>65.7</v>
      </c>
      <c r="I176" s="38">
        <v>58.4</v>
      </c>
      <c r="J176" s="38">
        <v>58.4</v>
      </c>
    </row>
    <row r="177" s="3" customFormat="true" ht="60" customHeight="true" spans="1:10">
      <c r="A177" s="52">
        <v>101</v>
      </c>
      <c r="B177" s="53" t="s">
        <v>1894</v>
      </c>
      <c r="C177" s="35" t="s">
        <v>1895</v>
      </c>
      <c r="D177" s="35" t="s">
        <v>1896</v>
      </c>
      <c r="E177" s="38" t="s">
        <v>1496</v>
      </c>
      <c r="F177" s="35" t="s">
        <v>3931</v>
      </c>
      <c r="G177" s="38">
        <v>488</v>
      </c>
      <c r="H177" s="38">
        <v>439</v>
      </c>
      <c r="I177" s="38">
        <v>390</v>
      </c>
      <c r="J177" s="38">
        <v>390</v>
      </c>
    </row>
    <row r="178" s="3" customFormat="true" ht="60" customHeight="true" spans="1:10">
      <c r="A178" s="52"/>
      <c r="B178" s="53" t="s">
        <v>1897</v>
      </c>
      <c r="C178" s="53" t="s">
        <v>1898</v>
      </c>
      <c r="D178" s="35"/>
      <c r="E178" s="38" t="s">
        <v>1496</v>
      </c>
      <c r="F178" s="35"/>
      <c r="G178" s="38">
        <v>97.6</v>
      </c>
      <c r="H178" s="38">
        <v>87.8</v>
      </c>
      <c r="I178" s="38">
        <v>78</v>
      </c>
      <c r="J178" s="38">
        <v>78</v>
      </c>
    </row>
    <row r="179" s="3" customFormat="true" ht="60" customHeight="true" spans="1:10">
      <c r="A179" s="52"/>
      <c r="B179" s="53" t="s">
        <v>1899</v>
      </c>
      <c r="C179" s="35" t="s">
        <v>1900</v>
      </c>
      <c r="D179" s="35"/>
      <c r="E179" s="38" t="s">
        <v>1496</v>
      </c>
      <c r="F179" s="35"/>
      <c r="G179" s="38">
        <v>488</v>
      </c>
      <c r="H179" s="38">
        <v>439</v>
      </c>
      <c r="I179" s="38">
        <v>390</v>
      </c>
      <c r="J179" s="38">
        <v>390</v>
      </c>
    </row>
    <row r="180" s="3" customFormat="true" ht="60" customHeight="true" spans="1:10">
      <c r="A180" s="52">
        <v>102</v>
      </c>
      <c r="B180" s="53" t="s">
        <v>1901</v>
      </c>
      <c r="C180" s="35" t="s">
        <v>1902</v>
      </c>
      <c r="D180" s="35" t="s">
        <v>1903</v>
      </c>
      <c r="E180" s="38" t="s">
        <v>1496</v>
      </c>
      <c r="F180" s="35"/>
      <c r="G180" s="38">
        <v>1290</v>
      </c>
      <c r="H180" s="38">
        <v>1161</v>
      </c>
      <c r="I180" s="38">
        <v>1032</v>
      </c>
      <c r="J180" s="38">
        <v>1032</v>
      </c>
    </row>
    <row r="181" s="3" customFormat="true" ht="60" customHeight="true" spans="1:10">
      <c r="A181" s="52"/>
      <c r="B181" s="53" t="s">
        <v>1904</v>
      </c>
      <c r="C181" s="53" t="s">
        <v>1905</v>
      </c>
      <c r="D181" s="35"/>
      <c r="E181" s="38" t="s">
        <v>1496</v>
      </c>
      <c r="F181" s="35"/>
      <c r="G181" s="38">
        <v>258</v>
      </c>
      <c r="H181" s="38">
        <v>232</v>
      </c>
      <c r="I181" s="38">
        <v>206</v>
      </c>
      <c r="J181" s="38">
        <v>206</v>
      </c>
    </row>
    <row r="182" s="3" customFormat="true" ht="60" customHeight="true" spans="1:10">
      <c r="A182" s="52"/>
      <c r="B182" s="53" t="s">
        <v>1906</v>
      </c>
      <c r="C182" s="35" t="s">
        <v>1907</v>
      </c>
      <c r="D182" s="35"/>
      <c r="E182" s="38" t="s">
        <v>1496</v>
      </c>
      <c r="F182" s="35"/>
      <c r="G182" s="38">
        <v>1290</v>
      </c>
      <c r="H182" s="38">
        <v>1161</v>
      </c>
      <c r="I182" s="38">
        <v>1032</v>
      </c>
      <c r="J182" s="38">
        <v>1032</v>
      </c>
    </row>
    <row r="183" s="3" customFormat="true" ht="60" customHeight="true" spans="1:10">
      <c r="A183" s="52">
        <v>103</v>
      </c>
      <c r="B183" s="53" t="s">
        <v>1908</v>
      </c>
      <c r="C183" s="35" t="s">
        <v>1909</v>
      </c>
      <c r="D183" s="35" t="s">
        <v>1910</v>
      </c>
      <c r="E183" s="38" t="s">
        <v>1496</v>
      </c>
      <c r="F183" s="35"/>
      <c r="G183" s="38">
        <v>488</v>
      </c>
      <c r="H183" s="38">
        <v>439</v>
      </c>
      <c r="I183" s="38">
        <v>390</v>
      </c>
      <c r="J183" s="38">
        <v>390</v>
      </c>
    </row>
    <row r="184" s="3" customFormat="true" ht="60" customHeight="true" spans="1:10">
      <c r="A184" s="52"/>
      <c r="B184" s="53" t="s">
        <v>1911</v>
      </c>
      <c r="C184" s="53" t="s">
        <v>1912</v>
      </c>
      <c r="D184" s="35"/>
      <c r="E184" s="38" t="s">
        <v>1496</v>
      </c>
      <c r="F184" s="35"/>
      <c r="G184" s="38">
        <v>97.6</v>
      </c>
      <c r="H184" s="38">
        <v>87.8</v>
      </c>
      <c r="I184" s="38">
        <v>78</v>
      </c>
      <c r="J184" s="38">
        <v>78</v>
      </c>
    </row>
    <row r="185" s="3" customFormat="true" ht="60" customHeight="true" spans="1:10">
      <c r="A185" s="52">
        <v>104</v>
      </c>
      <c r="B185" s="53" t="s">
        <v>1913</v>
      </c>
      <c r="C185" s="35" t="s">
        <v>1914</v>
      </c>
      <c r="D185" s="35" t="s">
        <v>1915</v>
      </c>
      <c r="E185" s="38" t="s">
        <v>1496</v>
      </c>
      <c r="F185" s="35"/>
      <c r="G185" s="38">
        <v>27</v>
      </c>
      <c r="H185" s="38">
        <v>24.3</v>
      </c>
      <c r="I185" s="38">
        <v>21.6</v>
      </c>
      <c r="J185" s="38">
        <v>21.6</v>
      </c>
    </row>
    <row r="186" s="3" customFormat="true" ht="60" customHeight="true" spans="1:10">
      <c r="A186" s="52"/>
      <c r="B186" s="53" t="s">
        <v>1916</v>
      </c>
      <c r="C186" s="53" t="s">
        <v>1917</v>
      </c>
      <c r="D186" s="35"/>
      <c r="E186" s="38" t="s">
        <v>1496</v>
      </c>
      <c r="F186" s="35"/>
      <c r="G186" s="38">
        <v>5.4</v>
      </c>
      <c r="H186" s="38">
        <v>4.9</v>
      </c>
      <c r="I186" s="38">
        <v>4.3</v>
      </c>
      <c r="J186" s="38">
        <v>4.3</v>
      </c>
    </row>
    <row r="187" s="3" customFormat="true" ht="60" customHeight="true" spans="1:10">
      <c r="A187" s="52">
        <v>105</v>
      </c>
      <c r="B187" s="53" t="s">
        <v>1918</v>
      </c>
      <c r="C187" s="35" t="s">
        <v>1919</v>
      </c>
      <c r="D187" s="35" t="s">
        <v>1920</v>
      </c>
      <c r="E187" s="38" t="s">
        <v>1496</v>
      </c>
      <c r="F187" s="35"/>
      <c r="G187" s="38">
        <v>540</v>
      </c>
      <c r="H187" s="38">
        <v>486</v>
      </c>
      <c r="I187" s="38">
        <v>432</v>
      </c>
      <c r="J187" s="38">
        <v>432</v>
      </c>
    </row>
    <row r="188" s="3" customFormat="true" ht="60" customHeight="true" spans="1:10">
      <c r="A188" s="52"/>
      <c r="B188" s="53" t="s">
        <v>1921</v>
      </c>
      <c r="C188" s="53" t="s">
        <v>1922</v>
      </c>
      <c r="D188" s="35"/>
      <c r="E188" s="38" t="s">
        <v>1496</v>
      </c>
      <c r="F188" s="35"/>
      <c r="G188" s="38">
        <v>108</v>
      </c>
      <c r="H188" s="38">
        <v>97.2</v>
      </c>
      <c r="I188" s="38">
        <v>86.4</v>
      </c>
      <c r="J188" s="38">
        <v>86.4</v>
      </c>
    </row>
    <row r="189" s="3" customFormat="true" ht="60" customHeight="true" spans="1:10">
      <c r="A189" s="52"/>
      <c r="B189" s="53" t="s">
        <v>1923</v>
      </c>
      <c r="C189" s="35" t="s">
        <v>1924</v>
      </c>
      <c r="D189" s="35"/>
      <c r="E189" s="38" t="s">
        <v>1496</v>
      </c>
      <c r="F189" s="35"/>
      <c r="G189" s="38">
        <v>540</v>
      </c>
      <c r="H189" s="38">
        <v>486</v>
      </c>
      <c r="I189" s="38">
        <v>432</v>
      </c>
      <c r="J189" s="38">
        <v>432</v>
      </c>
    </row>
    <row r="190" s="3" customFormat="true" ht="60" customHeight="true" spans="1:10">
      <c r="A190" s="52">
        <v>106</v>
      </c>
      <c r="B190" s="53" t="s">
        <v>1925</v>
      </c>
      <c r="C190" s="35" t="s">
        <v>1926</v>
      </c>
      <c r="D190" s="35" t="s">
        <v>1927</v>
      </c>
      <c r="E190" s="38" t="s">
        <v>15</v>
      </c>
      <c r="F190" s="35" t="s">
        <v>1928</v>
      </c>
      <c r="G190" s="38">
        <v>180</v>
      </c>
      <c r="H190" s="38">
        <v>180</v>
      </c>
      <c r="I190" s="38">
        <v>162</v>
      </c>
      <c r="J190" s="38">
        <v>162</v>
      </c>
    </row>
    <row r="191" s="3" customFormat="true" ht="60" customHeight="true" spans="1:10">
      <c r="A191" s="52">
        <v>107</v>
      </c>
      <c r="B191" s="53" t="s">
        <v>1929</v>
      </c>
      <c r="C191" s="35" t="s">
        <v>1930</v>
      </c>
      <c r="D191" s="35" t="s">
        <v>1931</v>
      </c>
      <c r="E191" s="38" t="s">
        <v>1496</v>
      </c>
      <c r="F191" s="35"/>
      <c r="G191" s="38">
        <v>10</v>
      </c>
      <c r="H191" s="38">
        <v>10</v>
      </c>
      <c r="I191" s="38">
        <v>9</v>
      </c>
      <c r="J191" s="38">
        <v>9</v>
      </c>
    </row>
    <row r="192" s="3" customFormat="true" ht="60" customHeight="true" spans="1:10">
      <c r="A192" s="52">
        <v>108</v>
      </c>
      <c r="B192" s="53" t="s">
        <v>1932</v>
      </c>
      <c r="C192" s="35" t="s">
        <v>1933</v>
      </c>
      <c r="D192" s="35" t="s">
        <v>1934</v>
      </c>
      <c r="E192" s="38" t="s">
        <v>15</v>
      </c>
      <c r="F192" s="35"/>
      <c r="G192" s="38">
        <v>30</v>
      </c>
      <c r="H192" s="38">
        <v>30</v>
      </c>
      <c r="I192" s="38">
        <v>27</v>
      </c>
      <c r="J192" s="38">
        <v>27</v>
      </c>
    </row>
    <row r="193" s="3" customFormat="true" ht="60" customHeight="true" spans="1:10">
      <c r="A193" s="52">
        <v>109</v>
      </c>
      <c r="B193" s="53" t="s">
        <v>1935</v>
      </c>
      <c r="C193" s="35" t="s">
        <v>1936</v>
      </c>
      <c r="D193" s="35" t="s">
        <v>1937</v>
      </c>
      <c r="E193" s="38" t="s">
        <v>15</v>
      </c>
      <c r="F193" s="35"/>
      <c r="G193" s="38">
        <v>20</v>
      </c>
      <c r="H193" s="38">
        <v>20</v>
      </c>
      <c r="I193" s="38">
        <v>18</v>
      </c>
      <c r="J193" s="38">
        <v>18</v>
      </c>
    </row>
    <row r="194" s="3" customFormat="true" ht="60" customHeight="true" spans="1:10">
      <c r="A194" s="52">
        <v>110</v>
      </c>
      <c r="B194" s="53" t="s">
        <v>1938</v>
      </c>
      <c r="C194" s="35" t="s">
        <v>1939</v>
      </c>
      <c r="D194" s="35" t="s">
        <v>1940</v>
      </c>
      <c r="E194" s="38" t="s">
        <v>15</v>
      </c>
      <c r="F194" s="35"/>
      <c r="G194" s="38">
        <v>12</v>
      </c>
      <c r="H194" s="38">
        <v>12</v>
      </c>
      <c r="I194" s="38">
        <v>10.8</v>
      </c>
      <c r="J194" s="38">
        <v>10.8</v>
      </c>
    </row>
    <row r="195" s="3" customFormat="true" ht="74" customHeight="true" spans="1:10">
      <c r="A195" s="52">
        <v>111</v>
      </c>
      <c r="B195" s="53" t="s">
        <v>1941</v>
      </c>
      <c r="C195" s="35" t="s">
        <v>1942</v>
      </c>
      <c r="D195" s="35" t="s">
        <v>1943</v>
      </c>
      <c r="E195" s="38" t="s">
        <v>1944</v>
      </c>
      <c r="F195" s="35" t="s">
        <v>1945</v>
      </c>
      <c r="G195" s="38">
        <v>27</v>
      </c>
      <c r="H195" s="38">
        <v>27</v>
      </c>
      <c r="I195" s="38">
        <v>24.3</v>
      </c>
      <c r="J195" s="38">
        <v>24.3</v>
      </c>
    </row>
    <row r="196" s="3" customFormat="true" ht="60" customHeight="true" spans="1:10">
      <c r="A196" s="52">
        <v>112</v>
      </c>
      <c r="B196" s="53" t="s">
        <v>1946</v>
      </c>
      <c r="C196" s="35" t="s">
        <v>1947</v>
      </c>
      <c r="D196" s="35" t="s">
        <v>1948</v>
      </c>
      <c r="E196" s="38" t="s">
        <v>1944</v>
      </c>
      <c r="F196" s="35" t="s">
        <v>1949</v>
      </c>
      <c r="G196" s="38">
        <v>800</v>
      </c>
      <c r="H196" s="38">
        <v>720</v>
      </c>
      <c r="I196" s="38">
        <v>640</v>
      </c>
      <c r="J196" s="38">
        <v>640</v>
      </c>
    </row>
    <row r="197" s="3" customFormat="true" ht="60" customHeight="true" spans="1:10">
      <c r="A197" s="52"/>
      <c r="B197" s="53" t="s">
        <v>1950</v>
      </c>
      <c r="C197" s="53" t="s">
        <v>1951</v>
      </c>
      <c r="D197" s="35"/>
      <c r="E197" s="53" t="s">
        <v>1952</v>
      </c>
      <c r="F197" s="35"/>
      <c r="G197" s="38">
        <v>160</v>
      </c>
      <c r="H197" s="38">
        <v>144</v>
      </c>
      <c r="I197" s="38">
        <v>128</v>
      </c>
      <c r="J197" s="38">
        <v>128</v>
      </c>
    </row>
    <row r="198" s="3" customFormat="true" ht="60" customHeight="true" spans="1:10">
      <c r="A198" s="52">
        <v>113</v>
      </c>
      <c r="B198" s="53" t="s">
        <v>1953</v>
      </c>
      <c r="C198" s="35" t="s">
        <v>1954</v>
      </c>
      <c r="D198" s="35" t="s">
        <v>1955</v>
      </c>
      <c r="E198" s="38" t="s">
        <v>1944</v>
      </c>
      <c r="F198" s="35" t="s">
        <v>1949</v>
      </c>
      <c r="G198" s="38">
        <v>360</v>
      </c>
      <c r="H198" s="38">
        <v>324</v>
      </c>
      <c r="I198" s="38">
        <v>288</v>
      </c>
      <c r="J198" s="38">
        <v>288</v>
      </c>
    </row>
    <row r="199" s="3" customFormat="true" ht="60" customHeight="true" spans="1:10">
      <c r="A199" s="52"/>
      <c r="B199" s="53" t="s">
        <v>1956</v>
      </c>
      <c r="C199" s="53" t="s">
        <v>1957</v>
      </c>
      <c r="D199" s="35"/>
      <c r="E199" s="38" t="s">
        <v>1944</v>
      </c>
      <c r="F199" s="35"/>
      <c r="G199" s="38">
        <v>72</v>
      </c>
      <c r="H199" s="38">
        <v>64.8</v>
      </c>
      <c r="I199" s="38">
        <v>57.6</v>
      </c>
      <c r="J199" s="38">
        <v>57.6</v>
      </c>
    </row>
    <row r="200" s="3" customFormat="true" ht="60" customHeight="true" spans="1:10">
      <c r="A200" s="52">
        <v>114</v>
      </c>
      <c r="B200" s="53" t="s">
        <v>1958</v>
      </c>
      <c r="C200" s="35" t="s">
        <v>1959</v>
      </c>
      <c r="D200" s="35" t="s">
        <v>1960</v>
      </c>
      <c r="E200" s="38" t="s">
        <v>1676</v>
      </c>
      <c r="F200" s="35"/>
      <c r="G200" s="38">
        <v>20</v>
      </c>
      <c r="H200" s="38">
        <v>20</v>
      </c>
      <c r="I200" s="38">
        <v>16</v>
      </c>
      <c r="J200" s="38">
        <v>18</v>
      </c>
    </row>
  </sheetData>
  <autoFilter ref="A4:J200">
    <extLst/>
  </autoFilter>
  <mergeCells count="10">
    <mergeCell ref="A1:B1"/>
    <mergeCell ref="A2:J2"/>
    <mergeCell ref="G3:J3"/>
    <mergeCell ref="D5:J5"/>
    <mergeCell ref="A3:A4"/>
    <mergeCell ref="B3:B4"/>
    <mergeCell ref="C3:C4"/>
    <mergeCell ref="D3:D4"/>
    <mergeCell ref="E3:E4"/>
    <mergeCell ref="F3:F4"/>
  </mergeCells>
  <pageMargins left="0.751388888888889" right="0.751388888888889" top="1" bottom="1" header="0.5" footer="0.5"/>
  <pageSetup paperSize="9" scale="84"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554"/>
  <sheetViews>
    <sheetView workbookViewId="0">
      <pane xSplit="2" ySplit="4" topLeftCell="C20" activePane="bottomRight" state="frozen"/>
      <selection/>
      <selection pane="topRight"/>
      <selection pane="bottomLeft"/>
      <selection pane="bottomRight" activeCell="F22" sqref="F22"/>
    </sheetView>
  </sheetViews>
  <sheetFormatPr defaultColWidth="9" defaultRowHeight="30" customHeight="true"/>
  <cols>
    <col min="1" max="1" width="5.75" style="4" customWidth="true"/>
    <col min="2" max="2" width="16.75" style="4" customWidth="true"/>
    <col min="3" max="3" width="19" style="5" customWidth="true"/>
    <col min="4" max="4" width="49.375" style="5" customWidth="true"/>
    <col min="5" max="5" width="8.88333333333333" style="4" customWidth="true"/>
    <col min="6" max="6" width="18.375" style="5" customWidth="true"/>
    <col min="7" max="9" width="10.775" style="5" customWidth="true"/>
    <col min="10" max="10" width="10.775" style="4" customWidth="true"/>
    <col min="11" max="16384" width="9" style="3"/>
  </cols>
  <sheetData>
    <row r="1" customHeight="true" spans="1:2">
      <c r="A1" s="6" t="s">
        <v>3932</v>
      </c>
      <c r="B1" s="5"/>
    </row>
    <row r="2" customHeight="true" spans="1:9">
      <c r="A2" s="7" t="s">
        <v>3933</v>
      </c>
      <c r="B2" s="7"/>
      <c r="C2" s="7"/>
      <c r="D2" s="7"/>
      <c r="E2" s="7"/>
      <c r="F2" s="7"/>
      <c r="G2" s="7"/>
      <c r="H2" s="7"/>
      <c r="I2" s="7"/>
    </row>
    <row r="3" customHeight="true" spans="1:10">
      <c r="A3" s="10" t="s">
        <v>2</v>
      </c>
      <c r="B3" s="10" t="s">
        <v>3</v>
      </c>
      <c r="C3" s="10" t="s">
        <v>4</v>
      </c>
      <c r="D3" s="10" t="s">
        <v>5</v>
      </c>
      <c r="E3" s="10" t="s">
        <v>6</v>
      </c>
      <c r="F3" s="10" t="s">
        <v>7</v>
      </c>
      <c r="G3" s="21" t="s">
        <v>3915</v>
      </c>
      <c r="H3" s="21"/>
      <c r="I3" s="21"/>
      <c r="J3" s="21"/>
    </row>
    <row r="4" s="2" customFormat="true" customHeight="true" spans="1:10">
      <c r="A4" s="10"/>
      <c r="B4" s="10"/>
      <c r="C4" s="10"/>
      <c r="D4" s="10"/>
      <c r="E4" s="10"/>
      <c r="F4" s="10"/>
      <c r="G4" s="22" t="s">
        <v>3916</v>
      </c>
      <c r="H4" s="22" t="s">
        <v>3917</v>
      </c>
      <c r="I4" s="22" t="s">
        <v>3918</v>
      </c>
      <c r="J4" s="22" t="s">
        <v>3919</v>
      </c>
    </row>
    <row r="5" s="3" customFormat="true" ht="385" customHeight="true" spans="1:10">
      <c r="A5" s="38" t="s">
        <v>1961</v>
      </c>
      <c r="B5" s="41"/>
      <c r="C5" s="38" t="s">
        <v>3934</v>
      </c>
      <c r="D5" s="35" t="s">
        <v>1962</v>
      </c>
      <c r="E5" s="35"/>
      <c r="F5" s="35"/>
      <c r="G5" s="35"/>
      <c r="H5" s="35"/>
      <c r="I5" s="35"/>
      <c r="J5" s="35"/>
    </row>
    <row r="6" s="3" customFormat="true" ht="39" customHeight="true" spans="1:10">
      <c r="A6" s="12">
        <v>1</v>
      </c>
      <c r="B6" s="13" t="s">
        <v>1963</v>
      </c>
      <c r="C6" s="14" t="s">
        <v>1964</v>
      </c>
      <c r="D6" s="14" t="s">
        <v>1965</v>
      </c>
      <c r="E6" s="12" t="s">
        <v>15</v>
      </c>
      <c r="F6" s="14"/>
      <c r="G6" s="12">
        <v>139</v>
      </c>
      <c r="H6" s="12">
        <v>139</v>
      </c>
      <c r="I6" s="12">
        <v>125</v>
      </c>
      <c r="J6" s="12">
        <v>125</v>
      </c>
    </row>
    <row r="7" s="3" customFormat="true" ht="39" customHeight="true" spans="1:10">
      <c r="A7" s="12">
        <v>2</v>
      </c>
      <c r="B7" s="13" t="s">
        <v>1966</v>
      </c>
      <c r="C7" s="14" t="s">
        <v>1967</v>
      </c>
      <c r="D7" s="14" t="s">
        <v>1968</v>
      </c>
      <c r="E7" s="12" t="s">
        <v>15</v>
      </c>
      <c r="F7" s="14" t="s">
        <v>1969</v>
      </c>
      <c r="G7" s="12">
        <v>11.7</v>
      </c>
      <c r="H7" s="12">
        <v>11.7</v>
      </c>
      <c r="I7" s="12">
        <v>10.5</v>
      </c>
      <c r="J7" s="12">
        <v>10.5</v>
      </c>
    </row>
    <row r="8" s="3" customFormat="true" ht="39" customHeight="true" spans="1:10">
      <c r="A8" s="15"/>
      <c r="B8" s="13" t="s">
        <v>1970</v>
      </c>
      <c r="C8" s="14" t="s">
        <v>1971</v>
      </c>
      <c r="D8" s="14"/>
      <c r="E8" s="12" t="s">
        <v>15</v>
      </c>
      <c r="F8" s="14"/>
      <c r="G8" s="12">
        <v>3.5</v>
      </c>
      <c r="H8" s="12">
        <v>3.5</v>
      </c>
      <c r="I8" s="12">
        <v>3.2</v>
      </c>
      <c r="J8" s="43">
        <v>3.2</v>
      </c>
    </row>
    <row r="9" s="3" customFormat="true" ht="39" customHeight="true" spans="1:10">
      <c r="A9" s="12">
        <v>3</v>
      </c>
      <c r="B9" s="13" t="s">
        <v>1972</v>
      </c>
      <c r="C9" s="14" t="s">
        <v>1973</v>
      </c>
      <c r="D9" s="14" t="s">
        <v>1974</v>
      </c>
      <c r="E9" s="12" t="s">
        <v>34</v>
      </c>
      <c r="F9" s="14"/>
      <c r="G9" s="12">
        <v>67</v>
      </c>
      <c r="H9" s="12">
        <v>67</v>
      </c>
      <c r="I9" s="12">
        <v>60.3</v>
      </c>
      <c r="J9" s="12">
        <v>60.3</v>
      </c>
    </row>
    <row r="10" s="3" customFormat="true" ht="39" customHeight="true" spans="1:10">
      <c r="A10" s="12">
        <v>4</v>
      </c>
      <c r="B10" s="13" t="s">
        <v>1975</v>
      </c>
      <c r="C10" s="14" t="s">
        <v>1976</v>
      </c>
      <c r="D10" s="14" t="s">
        <v>1977</v>
      </c>
      <c r="E10" s="12" t="s">
        <v>710</v>
      </c>
      <c r="F10" s="14" t="s">
        <v>1978</v>
      </c>
      <c r="G10" s="12">
        <v>60</v>
      </c>
      <c r="H10" s="12">
        <v>60</v>
      </c>
      <c r="I10" s="12">
        <v>54</v>
      </c>
      <c r="J10" s="12">
        <v>54</v>
      </c>
    </row>
    <row r="11" s="3" customFormat="true" ht="39" customHeight="true" spans="1:10">
      <c r="A11" s="15"/>
      <c r="B11" s="13" t="s">
        <v>1979</v>
      </c>
      <c r="C11" s="14" t="s">
        <v>1980</v>
      </c>
      <c r="D11" s="14"/>
      <c r="E11" s="12" t="s">
        <v>710</v>
      </c>
      <c r="F11" s="14" t="s">
        <v>1978</v>
      </c>
      <c r="G11" s="12">
        <v>18</v>
      </c>
      <c r="H11" s="12">
        <v>18</v>
      </c>
      <c r="I11" s="12">
        <v>16.2</v>
      </c>
      <c r="J11" s="12">
        <v>16.2</v>
      </c>
    </row>
    <row r="12" s="3" customFormat="true" ht="39" customHeight="true" spans="1:10">
      <c r="A12" s="15"/>
      <c r="B12" s="13" t="s">
        <v>1981</v>
      </c>
      <c r="C12" s="14" t="s">
        <v>1982</v>
      </c>
      <c r="D12" s="14"/>
      <c r="E12" s="12" t="s">
        <v>710</v>
      </c>
      <c r="F12" s="14" t="s">
        <v>1978</v>
      </c>
      <c r="G12" s="12">
        <v>18</v>
      </c>
      <c r="H12" s="12">
        <v>18</v>
      </c>
      <c r="I12" s="12">
        <v>16.2</v>
      </c>
      <c r="J12" s="12">
        <v>16.2</v>
      </c>
    </row>
    <row r="13" s="3" customFormat="true" ht="39" customHeight="true" spans="1:10">
      <c r="A13" s="15"/>
      <c r="B13" s="13" t="s">
        <v>1983</v>
      </c>
      <c r="C13" s="14" t="s">
        <v>1984</v>
      </c>
      <c r="D13" s="14"/>
      <c r="E13" s="12" t="s">
        <v>710</v>
      </c>
      <c r="F13" s="14" t="s">
        <v>1978</v>
      </c>
      <c r="G13" s="12">
        <v>18</v>
      </c>
      <c r="H13" s="12">
        <v>18</v>
      </c>
      <c r="I13" s="12">
        <v>16.2</v>
      </c>
      <c r="J13" s="12">
        <v>16.2</v>
      </c>
    </row>
    <row r="14" s="3" customFormat="true" ht="39" customHeight="true" spans="1:10">
      <c r="A14" s="12">
        <v>5</v>
      </c>
      <c r="B14" s="13" t="s">
        <v>1985</v>
      </c>
      <c r="C14" s="14" t="s">
        <v>1986</v>
      </c>
      <c r="D14" s="14" t="s">
        <v>1987</v>
      </c>
      <c r="E14" s="12" t="s">
        <v>1988</v>
      </c>
      <c r="F14" s="14" t="s">
        <v>1989</v>
      </c>
      <c r="G14" s="12">
        <v>58</v>
      </c>
      <c r="H14" s="12">
        <v>58</v>
      </c>
      <c r="I14" s="12">
        <v>52.2</v>
      </c>
      <c r="J14" s="12">
        <v>52.2</v>
      </c>
    </row>
    <row r="15" s="3" customFormat="true" ht="57" customHeight="true" spans="1:10">
      <c r="A15" s="12">
        <v>6</v>
      </c>
      <c r="B15" s="13" t="s">
        <v>1990</v>
      </c>
      <c r="C15" s="14" t="s">
        <v>1991</v>
      </c>
      <c r="D15" s="14" t="s">
        <v>1992</v>
      </c>
      <c r="E15" s="12" t="s">
        <v>34</v>
      </c>
      <c r="F15" s="14"/>
      <c r="G15" s="12">
        <v>32</v>
      </c>
      <c r="H15" s="12">
        <v>32</v>
      </c>
      <c r="I15" s="12">
        <v>28.8</v>
      </c>
      <c r="J15" s="12">
        <v>28.8</v>
      </c>
    </row>
    <row r="16" s="3" customFormat="true" ht="39" customHeight="true" spans="1:10">
      <c r="A16" s="15"/>
      <c r="B16" s="13" t="s">
        <v>1993</v>
      </c>
      <c r="C16" s="14" t="s">
        <v>1994</v>
      </c>
      <c r="D16" s="14"/>
      <c r="E16" s="12" t="s">
        <v>34</v>
      </c>
      <c r="F16" s="14"/>
      <c r="G16" s="12">
        <v>32</v>
      </c>
      <c r="H16" s="12">
        <v>32</v>
      </c>
      <c r="I16" s="12">
        <v>28.8</v>
      </c>
      <c r="J16" s="12">
        <v>28.8</v>
      </c>
    </row>
    <row r="17" s="3" customFormat="true" ht="39" customHeight="true" spans="1:10">
      <c r="A17" s="15"/>
      <c r="B17" s="13" t="s">
        <v>1995</v>
      </c>
      <c r="C17" s="14" t="s">
        <v>1996</v>
      </c>
      <c r="D17" s="14"/>
      <c r="E17" s="12" t="s">
        <v>34</v>
      </c>
      <c r="F17" s="14"/>
      <c r="G17" s="12">
        <v>32</v>
      </c>
      <c r="H17" s="12">
        <v>32</v>
      </c>
      <c r="I17" s="12">
        <v>28.8</v>
      </c>
      <c r="J17" s="12">
        <v>28.8</v>
      </c>
    </row>
    <row r="18" s="3" customFormat="true" ht="57" customHeight="true" spans="1:10">
      <c r="A18" s="12">
        <v>7</v>
      </c>
      <c r="B18" s="13" t="s">
        <v>1997</v>
      </c>
      <c r="C18" s="14" t="s">
        <v>1998</v>
      </c>
      <c r="D18" s="14" t="s">
        <v>1999</v>
      </c>
      <c r="E18" s="12" t="s">
        <v>34</v>
      </c>
      <c r="F18" s="14"/>
      <c r="G18" s="12">
        <v>10</v>
      </c>
      <c r="H18" s="12">
        <v>10</v>
      </c>
      <c r="I18" s="12">
        <v>9</v>
      </c>
      <c r="J18" s="12">
        <v>9</v>
      </c>
    </row>
    <row r="19" s="3" customFormat="true" ht="54" customHeight="true" spans="1:10">
      <c r="A19" s="12">
        <v>8</v>
      </c>
      <c r="B19" s="13" t="s">
        <v>2000</v>
      </c>
      <c r="C19" s="14" t="s">
        <v>2001</v>
      </c>
      <c r="D19" s="14" t="s">
        <v>2002</v>
      </c>
      <c r="E19" s="12" t="s">
        <v>34</v>
      </c>
      <c r="F19" s="14"/>
      <c r="G19" s="12">
        <v>12</v>
      </c>
      <c r="H19" s="12">
        <v>12</v>
      </c>
      <c r="I19" s="12">
        <v>10.8</v>
      </c>
      <c r="J19" s="12">
        <v>10.8</v>
      </c>
    </row>
    <row r="20" s="3" customFormat="true" ht="67" customHeight="true" spans="1:10">
      <c r="A20" s="12">
        <v>9</v>
      </c>
      <c r="B20" s="13" t="s">
        <v>2003</v>
      </c>
      <c r="C20" s="14" t="s">
        <v>2004</v>
      </c>
      <c r="D20" s="14" t="s">
        <v>2005</v>
      </c>
      <c r="E20" s="12" t="s">
        <v>34</v>
      </c>
      <c r="F20" s="14"/>
      <c r="G20" s="12">
        <v>31</v>
      </c>
      <c r="H20" s="12">
        <v>31</v>
      </c>
      <c r="I20" s="12">
        <v>27.9</v>
      </c>
      <c r="J20" s="12">
        <v>27.9</v>
      </c>
    </row>
    <row r="21" s="3" customFormat="true" ht="64" customHeight="true" spans="1:10">
      <c r="A21" s="12">
        <v>10</v>
      </c>
      <c r="B21" s="13" t="s">
        <v>2006</v>
      </c>
      <c r="C21" s="14" t="s">
        <v>2007</v>
      </c>
      <c r="D21" s="14" t="s">
        <v>2008</v>
      </c>
      <c r="E21" s="12" t="s">
        <v>34</v>
      </c>
      <c r="F21" s="14"/>
      <c r="G21" s="12">
        <v>40</v>
      </c>
      <c r="H21" s="12">
        <v>40</v>
      </c>
      <c r="I21" s="12">
        <v>36</v>
      </c>
      <c r="J21" s="12">
        <v>36</v>
      </c>
    </row>
    <row r="22" s="3" customFormat="true" ht="39" customHeight="true" spans="1:10">
      <c r="A22" s="12">
        <v>11</v>
      </c>
      <c r="B22" s="13" t="s">
        <v>2009</v>
      </c>
      <c r="C22" s="14" t="s">
        <v>2010</v>
      </c>
      <c r="D22" s="14" t="s">
        <v>2011</v>
      </c>
      <c r="E22" s="12" t="s">
        <v>710</v>
      </c>
      <c r="F22" s="14" t="s">
        <v>2012</v>
      </c>
      <c r="G22" s="12">
        <v>62</v>
      </c>
      <c r="H22" s="12">
        <v>62</v>
      </c>
      <c r="I22" s="12">
        <v>55.8</v>
      </c>
      <c r="J22" s="12">
        <v>55.8</v>
      </c>
    </row>
    <row r="23" s="3" customFormat="true" ht="104" customHeight="true" spans="1:10">
      <c r="A23" s="12">
        <v>12</v>
      </c>
      <c r="B23" s="105" t="s">
        <v>2013</v>
      </c>
      <c r="C23" s="14" t="s">
        <v>2014</v>
      </c>
      <c r="D23" s="14" t="s">
        <v>2015</v>
      </c>
      <c r="E23" s="12" t="s">
        <v>710</v>
      </c>
      <c r="F23" s="14" t="s">
        <v>2016</v>
      </c>
      <c r="G23" s="12">
        <v>124</v>
      </c>
      <c r="H23" s="12">
        <v>124</v>
      </c>
      <c r="I23" s="12">
        <v>112</v>
      </c>
      <c r="J23" s="12">
        <v>112</v>
      </c>
    </row>
    <row r="24" s="3" customFormat="true" ht="51" customHeight="true" spans="1:10">
      <c r="A24" s="12">
        <v>13</v>
      </c>
      <c r="B24" s="13" t="s">
        <v>2017</v>
      </c>
      <c r="C24" s="14" t="s">
        <v>2018</v>
      </c>
      <c r="D24" s="14" t="s">
        <v>2019</v>
      </c>
      <c r="E24" s="12" t="s">
        <v>34</v>
      </c>
      <c r="F24" s="14"/>
      <c r="G24" s="12">
        <v>127</v>
      </c>
      <c r="H24" s="12">
        <v>127</v>
      </c>
      <c r="I24" s="12">
        <v>114</v>
      </c>
      <c r="J24" s="12">
        <v>114</v>
      </c>
    </row>
    <row r="25" s="3" customFormat="true" ht="39" customHeight="true" spans="1:10">
      <c r="A25" s="12">
        <v>14</v>
      </c>
      <c r="B25" s="13" t="s">
        <v>2020</v>
      </c>
      <c r="C25" s="14" t="s">
        <v>2021</v>
      </c>
      <c r="D25" s="14" t="s">
        <v>2022</v>
      </c>
      <c r="E25" s="12" t="s">
        <v>34</v>
      </c>
      <c r="F25" s="14"/>
      <c r="G25" s="12">
        <v>118</v>
      </c>
      <c r="H25" s="12">
        <v>118</v>
      </c>
      <c r="I25" s="12">
        <v>106</v>
      </c>
      <c r="J25" s="12">
        <v>106</v>
      </c>
    </row>
    <row r="26" s="3" customFormat="true" ht="39" customHeight="true" spans="1:10">
      <c r="A26" s="12">
        <v>15</v>
      </c>
      <c r="B26" s="13" t="s">
        <v>2023</v>
      </c>
      <c r="C26" s="14" t="s">
        <v>2024</v>
      </c>
      <c r="D26" s="14" t="s">
        <v>2025</v>
      </c>
      <c r="E26" s="12" t="s">
        <v>34</v>
      </c>
      <c r="F26" s="14"/>
      <c r="G26" s="12">
        <v>840</v>
      </c>
      <c r="H26" s="12">
        <v>840</v>
      </c>
      <c r="I26" s="12">
        <v>756</v>
      </c>
      <c r="J26" s="12">
        <v>756</v>
      </c>
    </row>
    <row r="27" s="3" customFormat="true" ht="134" customHeight="true" spans="1:10">
      <c r="A27" s="12">
        <v>16</v>
      </c>
      <c r="B27" s="13" t="s">
        <v>2026</v>
      </c>
      <c r="C27" s="14" t="s">
        <v>2027</v>
      </c>
      <c r="D27" s="15" t="s">
        <v>2028</v>
      </c>
      <c r="E27" s="12" t="s">
        <v>34</v>
      </c>
      <c r="F27" s="14" t="s">
        <v>2029</v>
      </c>
      <c r="G27" s="12">
        <v>79</v>
      </c>
      <c r="H27" s="12">
        <v>79</v>
      </c>
      <c r="I27" s="12">
        <v>71.1</v>
      </c>
      <c r="J27" s="12">
        <v>71.1</v>
      </c>
    </row>
    <row r="28" s="3" customFormat="true" ht="39" customHeight="true" spans="1:10">
      <c r="A28" s="15"/>
      <c r="B28" s="13" t="s">
        <v>2030</v>
      </c>
      <c r="C28" s="14" t="s">
        <v>2031</v>
      </c>
      <c r="D28" s="14"/>
      <c r="E28" s="12" t="s">
        <v>34</v>
      </c>
      <c r="F28" s="14"/>
      <c r="G28" s="12">
        <v>15.8</v>
      </c>
      <c r="H28" s="12">
        <v>15.8</v>
      </c>
      <c r="I28" s="12">
        <v>14.2</v>
      </c>
      <c r="J28" s="12">
        <v>14.2</v>
      </c>
    </row>
    <row r="29" s="3" customFormat="true" ht="39" customHeight="true" spans="1:10">
      <c r="A29" s="12">
        <v>17</v>
      </c>
      <c r="B29" s="13" t="s">
        <v>2032</v>
      </c>
      <c r="C29" s="14" t="s">
        <v>2033</v>
      </c>
      <c r="D29" s="14" t="s">
        <v>2034</v>
      </c>
      <c r="E29" s="12" t="s">
        <v>34</v>
      </c>
      <c r="F29" s="14"/>
      <c r="G29" s="12">
        <v>530</v>
      </c>
      <c r="H29" s="12">
        <v>424</v>
      </c>
      <c r="I29" s="12">
        <v>318</v>
      </c>
      <c r="J29" s="12">
        <v>318</v>
      </c>
    </row>
    <row r="30" s="3" customFormat="true" ht="39" customHeight="true" spans="1:10">
      <c r="A30" s="12"/>
      <c r="B30" s="13" t="s">
        <v>2035</v>
      </c>
      <c r="C30" s="14" t="s">
        <v>2036</v>
      </c>
      <c r="D30" s="14"/>
      <c r="E30" s="12" t="s">
        <v>34</v>
      </c>
      <c r="F30" s="14"/>
      <c r="G30" s="12">
        <v>106</v>
      </c>
      <c r="H30" s="12">
        <v>84.8</v>
      </c>
      <c r="I30" s="12">
        <v>63.6</v>
      </c>
      <c r="J30" s="12">
        <v>63.6</v>
      </c>
    </row>
    <row r="31" s="3" customFormat="true" ht="71" customHeight="true" spans="1:10">
      <c r="A31" s="12">
        <v>18</v>
      </c>
      <c r="B31" s="13" t="s">
        <v>2037</v>
      </c>
      <c r="C31" s="14" t="s">
        <v>2038</v>
      </c>
      <c r="D31" s="14" t="s">
        <v>2039</v>
      </c>
      <c r="E31" s="12" t="s">
        <v>34</v>
      </c>
      <c r="F31" s="14" t="s">
        <v>2040</v>
      </c>
      <c r="G31" s="12">
        <v>25</v>
      </c>
      <c r="H31" s="12">
        <v>25</v>
      </c>
      <c r="I31" s="12">
        <v>22.5</v>
      </c>
      <c r="J31" s="12">
        <v>22.5</v>
      </c>
    </row>
    <row r="32" s="3" customFormat="true" ht="39" customHeight="true" spans="1:10">
      <c r="A32" s="12"/>
      <c r="B32" s="13" t="s">
        <v>2041</v>
      </c>
      <c r="C32" s="14" t="s">
        <v>2042</v>
      </c>
      <c r="D32" s="14"/>
      <c r="E32" s="12" t="s">
        <v>34</v>
      </c>
      <c r="F32" s="14"/>
      <c r="G32" s="12">
        <v>5</v>
      </c>
      <c r="H32" s="12">
        <v>5</v>
      </c>
      <c r="I32" s="12">
        <v>4.5</v>
      </c>
      <c r="J32" s="12">
        <v>4.5</v>
      </c>
    </row>
    <row r="33" s="3" customFormat="true" ht="76" customHeight="true" spans="1:10">
      <c r="A33" s="12">
        <v>19</v>
      </c>
      <c r="B33" s="13" t="s">
        <v>2043</v>
      </c>
      <c r="C33" s="14" t="s">
        <v>2044</v>
      </c>
      <c r="D33" s="14" t="s">
        <v>2045</v>
      </c>
      <c r="E33" s="12" t="s">
        <v>34</v>
      </c>
      <c r="F33" s="14" t="s">
        <v>2046</v>
      </c>
      <c r="G33" s="12">
        <v>120</v>
      </c>
      <c r="H33" s="12">
        <v>120</v>
      </c>
      <c r="I33" s="12">
        <v>108</v>
      </c>
      <c r="J33" s="12">
        <v>108</v>
      </c>
    </row>
    <row r="34" s="3" customFormat="true" ht="39" customHeight="true" spans="1:10">
      <c r="A34" s="12"/>
      <c r="B34" s="13" t="s">
        <v>2047</v>
      </c>
      <c r="C34" s="14" t="s">
        <v>2048</v>
      </c>
      <c r="D34" s="14"/>
      <c r="E34" s="12" t="s">
        <v>34</v>
      </c>
      <c r="F34" s="14"/>
      <c r="G34" s="12">
        <v>24</v>
      </c>
      <c r="H34" s="12">
        <v>24</v>
      </c>
      <c r="I34" s="12">
        <v>21.6</v>
      </c>
      <c r="J34" s="12">
        <v>21.6</v>
      </c>
    </row>
    <row r="35" s="3" customFormat="true" ht="63" customHeight="true" spans="1:10">
      <c r="A35" s="12">
        <v>20</v>
      </c>
      <c r="B35" s="13" t="s">
        <v>2049</v>
      </c>
      <c r="C35" s="14" t="s">
        <v>2050</v>
      </c>
      <c r="D35" s="42" t="s">
        <v>2051</v>
      </c>
      <c r="E35" s="12" t="s">
        <v>34</v>
      </c>
      <c r="F35" s="14"/>
      <c r="G35" s="12">
        <v>97</v>
      </c>
      <c r="H35" s="12">
        <v>97</v>
      </c>
      <c r="I35" s="12">
        <v>87.3</v>
      </c>
      <c r="J35" s="12">
        <v>87.3</v>
      </c>
    </row>
    <row r="36" s="3" customFormat="true" ht="39" customHeight="true" spans="1:10">
      <c r="A36" s="15"/>
      <c r="B36" s="13" t="s">
        <v>2052</v>
      </c>
      <c r="C36" s="15" t="s">
        <v>2053</v>
      </c>
      <c r="D36" s="14"/>
      <c r="E36" s="12" t="s">
        <v>34</v>
      </c>
      <c r="F36" s="14"/>
      <c r="G36" s="12">
        <v>19.4</v>
      </c>
      <c r="H36" s="12">
        <v>19.4</v>
      </c>
      <c r="I36" s="12">
        <v>17.5</v>
      </c>
      <c r="J36" s="12">
        <v>17.5</v>
      </c>
    </row>
    <row r="37" s="3" customFormat="true" ht="39" customHeight="true" spans="1:10">
      <c r="A37" s="12">
        <v>21</v>
      </c>
      <c r="B37" s="13" t="s">
        <v>2054</v>
      </c>
      <c r="C37" s="14" t="s">
        <v>2055</v>
      </c>
      <c r="D37" s="14" t="s">
        <v>2056</v>
      </c>
      <c r="E37" s="12" t="s">
        <v>34</v>
      </c>
      <c r="F37" s="14"/>
      <c r="G37" s="12">
        <v>26</v>
      </c>
      <c r="H37" s="12">
        <v>26</v>
      </c>
      <c r="I37" s="12">
        <v>23.4</v>
      </c>
      <c r="J37" s="12">
        <v>23.4</v>
      </c>
    </row>
    <row r="38" s="3" customFormat="true" ht="39" customHeight="true" spans="1:10">
      <c r="A38" s="12">
        <v>22</v>
      </c>
      <c r="B38" s="13" t="s">
        <v>2057</v>
      </c>
      <c r="C38" s="14" t="s">
        <v>2058</v>
      </c>
      <c r="D38" s="14" t="s">
        <v>2059</v>
      </c>
      <c r="E38" s="12" t="s">
        <v>34</v>
      </c>
      <c r="F38" s="14"/>
      <c r="G38" s="12">
        <v>47</v>
      </c>
      <c r="H38" s="12">
        <v>47</v>
      </c>
      <c r="I38" s="12">
        <v>42.3</v>
      </c>
      <c r="J38" s="12">
        <v>42.3</v>
      </c>
    </row>
    <row r="39" s="3" customFormat="true" ht="58" customHeight="true" spans="1:10">
      <c r="A39" s="12">
        <v>23</v>
      </c>
      <c r="B39" s="13" t="s">
        <v>2060</v>
      </c>
      <c r="C39" s="14" t="s">
        <v>2061</v>
      </c>
      <c r="D39" s="14" t="s">
        <v>2062</v>
      </c>
      <c r="E39" s="12" t="s">
        <v>34</v>
      </c>
      <c r="F39" s="14"/>
      <c r="G39" s="12">
        <v>17</v>
      </c>
      <c r="H39" s="12">
        <v>17</v>
      </c>
      <c r="I39" s="12">
        <v>15.3</v>
      </c>
      <c r="J39" s="12">
        <v>15.3</v>
      </c>
    </row>
    <row r="40" s="3" customFormat="true" ht="39" customHeight="true" spans="1:10">
      <c r="A40" s="12">
        <v>24</v>
      </c>
      <c r="B40" s="13" t="s">
        <v>2063</v>
      </c>
      <c r="C40" s="14" t="s">
        <v>2064</v>
      </c>
      <c r="D40" s="14" t="s">
        <v>2065</v>
      </c>
      <c r="E40" s="12" t="s">
        <v>34</v>
      </c>
      <c r="F40" s="14"/>
      <c r="G40" s="12">
        <v>190</v>
      </c>
      <c r="H40" s="12">
        <v>190</v>
      </c>
      <c r="I40" s="12">
        <v>171</v>
      </c>
      <c r="J40" s="12">
        <v>171</v>
      </c>
    </row>
    <row r="41" s="3" customFormat="true" ht="39" customHeight="true" spans="1:10">
      <c r="A41" s="12">
        <v>25</v>
      </c>
      <c r="B41" s="13" t="s">
        <v>2066</v>
      </c>
      <c r="C41" s="14" t="s">
        <v>2067</v>
      </c>
      <c r="D41" s="14" t="s">
        <v>2068</v>
      </c>
      <c r="E41" s="12" t="s">
        <v>15</v>
      </c>
      <c r="F41" s="14"/>
      <c r="G41" s="12">
        <v>33</v>
      </c>
      <c r="H41" s="12">
        <v>33</v>
      </c>
      <c r="I41" s="12">
        <v>29.7</v>
      </c>
      <c r="J41" s="12">
        <v>29.7</v>
      </c>
    </row>
    <row r="42" s="3" customFormat="true" ht="57" customHeight="true" spans="1:10">
      <c r="A42" s="12">
        <v>26</v>
      </c>
      <c r="B42" s="13" t="s">
        <v>2069</v>
      </c>
      <c r="C42" s="14" t="s">
        <v>2070</v>
      </c>
      <c r="D42" s="15" t="s">
        <v>2071</v>
      </c>
      <c r="E42" s="12" t="s">
        <v>34</v>
      </c>
      <c r="F42" s="15" t="s">
        <v>2072</v>
      </c>
      <c r="G42" s="12">
        <v>300</v>
      </c>
      <c r="H42" s="12">
        <v>240</v>
      </c>
      <c r="I42" s="12">
        <v>180</v>
      </c>
      <c r="J42" s="12">
        <v>180</v>
      </c>
    </row>
    <row r="43" s="3" customFormat="true" ht="39" customHeight="true" spans="1:10">
      <c r="A43" s="12"/>
      <c r="B43" s="13" t="s">
        <v>2073</v>
      </c>
      <c r="C43" s="14" t="s">
        <v>2074</v>
      </c>
      <c r="D43" s="15"/>
      <c r="E43" s="12" t="s">
        <v>34</v>
      </c>
      <c r="F43" s="15"/>
      <c r="G43" s="12">
        <v>60</v>
      </c>
      <c r="H43" s="12">
        <v>48</v>
      </c>
      <c r="I43" s="12">
        <v>36</v>
      </c>
      <c r="J43" s="12">
        <v>36</v>
      </c>
    </row>
    <row r="44" s="3" customFormat="true" ht="39" customHeight="true" spans="1:10">
      <c r="A44" s="12">
        <v>27</v>
      </c>
      <c r="B44" s="13" t="s">
        <v>2075</v>
      </c>
      <c r="C44" s="14" t="s">
        <v>2076</v>
      </c>
      <c r="D44" s="14" t="s">
        <v>2077</v>
      </c>
      <c r="E44" s="12" t="s">
        <v>34</v>
      </c>
      <c r="F44" s="14"/>
      <c r="G44" s="12">
        <v>892</v>
      </c>
      <c r="H44" s="12">
        <v>714</v>
      </c>
      <c r="I44" s="12">
        <v>535</v>
      </c>
      <c r="J44" s="12">
        <v>535</v>
      </c>
    </row>
    <row r="45" s="3" customFormat="true" ht="39" customHeight="true" spans="1:10">
      <c r="A45" s="12"/>
      <c r="B45" s="13" t="s">
        <v>2078</v>
      </c>
      <c r="C45" s="13" t="s">
        <v>2079</v>
      </c>
      <c r="D45" s="14"/>
      <c r="E45" s="12" t="s">
        <v>34</v>
      </c>
      <c r="F45" s="14"/>
      <c r="G45" s="12">
        <v>178</v>
      </c>
      <c r="H45" s="12">
        <v>143</v>
      </c>
      <c r="I45" s="12">
        <v>107</v>
      </c>
      <c r="J45" s="12">
        <v>107</v>
      </c>
    </row>
    <row r="46" s="3" customFormat="true" ht="52" customHeight="true" spans="1:10">
      <c r="A46" s="12">
        <v>28</v>
      </c>
      <c r="B46" s="13" t="s">
        <v>2080</v>
      </c>
      <c r="C46" s="14" t="s">
        <v>2081</v>
      </c>
      <c r="D46" s="14" t="s">
        <v>2082</v>
      </c>
      <c r="E46" s="12" t="s">
        <v>34</v>
      </c>
      <c r="F46" s="14"/>
      <c r="G46" s="12">
        <v>2380</v>
      </c>
      <c r="H46" s="12">
        <v>1904</v>
      </c>
      <c r="I46" s="12">
        <v>1428</v>
      </c>
      <c r="J46" s="12">
        <v>1428</v>
      </c>
    </row>
    <row r="47" s="3" customFormat="true" ht="39" customHeight="true" spans="1:10">
      <c r="A47" s="12"/>
      <c r="B47" s="13" t="s">
        <v>2083</v>
      </c>
      <c r="C47" s="13" t="s">
        <v>2084</v>
      </c>
      <c r="D47" s="14"/>
      <c r="E47" s="12" t="s">
        <v>34</v>
      </c>
      <c r="F47" s="14"/>
      <c r="G47" s="12">
        <v>476</v>
      </c>
      <c r="H47" s="12">
        <v>381</v>
      </c>
      <c r="I47" s="12">
        <v>286</v>
      </c>
      <c r="J47" s="12">
        <v>286</v>
      </c>
    </row>
    <row r="48" s="3" customFormat="true" ht="61" customHeight="true" spans="1:10">
      <c r="A48" s="12">
        <v>29</v>
      </c>
      <c r="B48" s="13" t="s">
        <v>2085</v>
      </c>
      <c r="C48" s="14" t="s">
        <v>2086</v>
      </c>
      <c r="D48" s="14" t="s">
        <v>2087</v>
      </c>
      <c r="E48" s="12" t="s">
        <v>34</v>
      </c>
      <c r="F48" s="14"/>
      <c r="G48" s="12">
        <v>700</v>
      </c>
      <c r="H48" s="12">
        <v>560</v>
      </c>
      <c r="I48" s="12">
        <v>420</v>
      </c>
      <c r="J48" s="12">
        <v>420</v>
      </c>
    </row>
    <row r="49" s="3" customFormat="true" ht="39" customHeight="true" spans="1:10">
      <c r="A49" s="12"/>
      <c r="B49" s="13" t="s">
        <v>2088</v>
      </c>
      <c r="C49" s="13" t="s">
        <v>2089</v>
      </c>
      <c r="D49" s="14"/>
      <c r="E49" s="12" t="s">
        <v>34</v>
      </c>
      <c r="F49" s="14"/>
      <c r="G49" s="12">
        <v>140</v>
      </c>
      <c r="H49" s="12">
        <v>112</v>
      </c>
      <c r="I49" s="12">
        <v>84</v>
      </c>
      <c r="J49" s="12">
        <v>84</v>
      </c>
    </row>
    <row r="50" s="3" customFormat="true" ht="57" customHeight="true" spans="1:10">
      <c r="A50" s="12">
        <v>30</v>
      </c>
      <c r="B50" s="13" t="s">
        <v>2090</v>
      </c>
      <c r="C50" s="14" t="s">
        <v>2091</v>
      </c>
      <c r="D50" s="14" t="s">
        <v>2092</v>
      </c>
      <c r="E50" s="12" t="s">
        <v>34</v>
      </c>
      <c r="F50" s="14"/>
      <c r="G50" s="12">
        <v>2070</v>
      </c>
      <c r="H50" s="12">
        <v>1656</v>
      </c>
      <c r="I50" s="12">
        <v>1242</v>
      </c>
      <c r="J50" s="12">
        <v>1242</v>
      </c>
    </row>
    <row r="51" s="3" customFormat="true" ht="39" customHeight="true" spans="1:10">
      <c r="A51" s="12"/>
      <c r="B51" s="13" t="s">
        <v>2093</v>
      </c>
      <c r="C51" s="13" t="s">
        <v>2094</v>
      </c>
      <c r="D51" s="14"/>
      <c r="E51" s="12" t="s">
        <v>34</v>
      </c>
      <c r="F51" s="14"/>
      <c r="G51" s="12">
        <v>414</v>
      </c>
      <c r="H51" s="12">
        <v>331</v>
      </c>
      <c r="I51" s="12">
        <v>248</v>
      </c>
      <c r="J51" s="12">
        <v>248</v>
      </c>
    </row>
    <row r="52" s="3" customFormat="true" ht="62" customHeight="true" spans="1:10">
      <c r="A52" s="12">
        <v>31</v>
      </c>
      <c r="B52" s="13" t="s">
        <v>2095</v>
      </c>
      <c r="C52" s="14" t="s">
        <v>2096</v>
      </c>
      <c r="D52" s="14" t="s">
        <v>2097</v>
      </c>
      <c r="E52" s="12" t="s">
        <v>34</v>
      </c>
      <c r="F52" s="14"/>
      <c r="G52" s="12">
        <v>2420</v>
      </c>
      <c r="H52" s="12">
        <v>1936</v>
      </c>
      <c r="I52" s="12">
        <v>1452</v>
      </c>
      <c r="J52" s="12">
        <v>1452</v>
      </c>
    </row>
    <row r="53" s="3" customFormat="true" ht="39" customHeight="true" spans="1:10">
      <c r="A53" s="12"/>
      <c r="B53" s="13" t="s">
        <v>2098</v>
      </c>
      <c r="C53" s="13" t="s">
        <v>2099</v>
      </c>
      <c r="D53" s="14"/>
      <c r="E53" s="12" t="s">
        <v>34</v>
      </c>
      <c r="F53" s="14"/>
      <c r="G53" s="12">
        <v>484</v>
      </c>
      <c r="H53" s="12">
        <v>387</v>
      </c>
      <c r="I53" s="12">
        <v>290</v>
      </c>
      <c r="J53" s="12">
        <v>290</v>
      </c>
    </row>
    <row r="54" s="3" customFormat="true" ht="63" customHeight="true" spans="1:10">
      <c r="A54" s="12">
        <v>32</v>
      </c>
      <c r="B54" s="13" t="s">
        <v>2100</v>
      </c>
      <c r="C54" s="14" t="s">
        <v>2101</v>
      </c>
      <c r="D54" s="14" t="s">
        <v>2102</v>
      </c>
      <c r="E54" s="12" t="s">
        <v>34</v>
      </c>
      <c r="F54" s="14"/>
      <c r="G54" s="12">
        <v>2370</v>
      </c>
      <c r="H54" s="12">
        <v>1896</v>
      </c>
      <c r="I54" s="12">
        <v>1422</v>
      </c>
      <c r="J54" s="12">
        <v>1422</v>
      </c>
    </row>
    <row r="55" s="3" customFormat="true" ht="39" customHeight="true" spans="1:10">
      <c r="A55" s="12"/>
      <c r="B55" s="13" t="s">
        <v>2103</v>
      </c>
      <c r="C55" s="13" t="s">
        <v>2104</v>
      </c>
      <c r="D55" s="14"/>
      <c r="E55" s="12" t="s">
        <v>34</v>
      </c>
      <c r="F55" s="14"/>
      <c r="G55" s="12">
        <v>474</v>
      </c>
      <c r="H55" s="12">
        <v>379</v>
      </c>
      <c r="I55" s="12">
        <v>284</v>
      </c>
      <c r="J55" s="12">
        <v>284</v>
      </c>
    </row>
    <row r="56" s="3" customFormat="true" ht="73" customHeight="true" spans="1:10">
      <c r="A56" s="12">
        <v>33</v>
      </c>
      <c r="B56" s="13" t="s">
        <v>2105</v>
      </c>
      <c r="C56" s="14" t="s">
        <v>2106</v>
      </c>
      <c r="D56" s="14" t="s">
        <v>2107</v>
      </c>
      <c r="E56" s="12" t="s">
        <v>2108</v>
      </c>
      <c r="F56" s="14"/>
      <c r="G56" s="12">
        <v>1900</v>
      </c>
      <c r="H56" s="12">
        <v>1520</v>
      </c>
      <c r="I56" s="12">
        <v>1140</v>
      </c>
      <c r="J56" s="12">
        <v>1140</v>
      </c>
    </row>
    <row r="57" s="3" customFormat="true" ht="39" customHeight="true" spans="1:10">
      <c r="A57" s="12"/>
      <c r="B57" s="13" t="s">
        <v>2109</v>
      </c>
      <c r="C57" s="13" t="s">
        <v>2110</v>
      </c>
      <c r="D57" s="14"/>
      <c r="E57" s="12" t="s">
        <v>2108</v>
      </c>
      <c r="F57" s="14"/>
      <c r="G57" s="12">
        <v>380</v>
      </c>
      <c r="H57" s="12">
        <v>304</v>
      </c>
      <c r="I57" s="12">
        <v>228</v>
      </c>
      <c r="J57" s="12">
        <v>228</v>
      </c>
    </row>
    <row r="58" s="3" customFormat="true" ht="54" customHeight="true" spans="1:10">
      <c r="A58" s="12">
        <v>34</v>
      </c>
      <c r="B58" s="13" t="s">
        <v>2111</v>
      </c>
      <c r="C58" s="14" t="s">
        <v>2112</v>
      </c>
      <c r="D58" s="14" t="s">
        <v>2113</v>
      </c>
      <c r="E58" s="12" t="s">
        <v>34</v>
      </c>
      <c r="F58" s="14"/>
      <c r="G58" s="12">
        <v>2100</v>
      </c>
      <c r="H58" s="12">
        <v>1680</v>
      </c>
      <c r="I58" s="12">
        <v>1260</v>
      </c>
      <c r="J58" s="12">
        <v>1260</v>
      </c>
    </row>
    <row r="59" s="3" customFormat="true" ht="39" customHeight="true" spans="1:10">
      <c r="A59" s="12"/>
      <c r="B59" s="13" t="s">
        <v>2114</v>
      </c>
      <c r="C59" s="13" t="s">
        <v>2115</v>
      </c>
      <c r="D59" s="14"/>
      <c r="E59" s="12" t="s">
        <v>34</v>
      </c>
      <c r="F59" s="14"/>
      <c r="G59" s="12">
        <v>420</v>
      </c>
      <c r="H59" s="12">
        <v>336</v>
      </c>
      <c r="I59" s="12">
        <v>252</v>
      </c>
      <c r="J59" s="12">
        <v>252</v>
      </c>
    </row>
    <row r="60" s="3" customFormat="true" ht="39" customHeight="true" spans="1:10">
      <c r="A60" s="12">
        <v>35</v>
      </c>
      <c r="B60" s="13" t="s">
        <v>2116</v>
      </c>
      <c r="C60" s="14" t="s">
        <v>2117</v>
      </c>
      <c r="D60" s="14" t="s">
        <v>2118</v>
      </c>
      <c r="E60" s="12" t="s">
        <v>34</v>
      </c>
      <c r="F60" s="14"/>
      <c r="G60" s="12">
        <v>1405</v>
      </c>
      <c r="H60" s="12">
        <v>1124</v>
      </c>
      <c r="I60" s="12">
        <v>843</v>
      </c>
      <c r="J60" s="12">
        <v>843</v>
      </c>
    </row>
    <row r="61" s="3" customFormat="true" ht="39" customHeight="true" spans="1:10">
      <c r="A61" s="12"/>
      <c r="B61" s="13" t="s">
        <v>2119</v>
      </c>
      <c r="C61" s="13" t="s">
        <v>2120</v>
      </c>
      <c r="D61" s="14"/>
      <c r="E61" s="12" t="s">
        <v>34</v>
      </c>
      <c r="F61" s="14"/>
      <c r="G61" s="12">
        <v>281</v>
      </c>
      <c r="H61" s="12">
        <v>225</v>
      </c>
      <c r="I61" s="12">
        <v>169</v>
      </c>
      <c r="J61" s="12">
        <v>169</v>
      </c>
    </row>
    <row r="62" s="3" customFormat="true" ht="55" customHeight="true" spans="1:10">
      <c r="A62" s="12">
        <v>36</v>
      </c>
      <c r="B62" s="13" t="s">
        <v>2121</v>
      </c>
      <c r="C62" s="14" t="s">
        <v>2122</v>
      </c>
      <c r="D62" s="14" t="s">
        <v>2123</v>
      </c>
      <c r="E62" s="12" t="s">
        <v>34</v>
      </c>
      <c r="F62" s="14"/>
      <c r="G62" s="12">
        <v>3060</v>
      </c>
      <c r="H62" s="12">
        <v>2448</v>
      </c>
      <c r="I62" s="12">
        <v>1836</v>
      </c>
      <c r="J62" s="12">
        <v>1836</v>
      </c>
    </row>
    <row r="63" s="3" customFormat="true" ht="39" customHeight="true" spans="1:10">
      <c r="A63" s="12"/>
      <c r="B63" s="13" t="s">
        <v>2124</v>
      </c>
      <c r="C63" s="13" t="s">
        <v>2125</v>
      </c>
      <c r="D63" s="14"/>
      <c r="E63" s="12" t="s">
        <v>34</v>
      </c>
      <c r="F63" s="14"/>
      <c r="G63" s="12">
        <v>612</v>
      </c>
      <c r="H63" s="12">
        <v>490</v>
      </c>
      <c r="I63" s="12">
        <v>367</v>
      </c>
      <c r="J63" s="12">
        <v>367</v>
      </c>
    </row>
    <row r="64" s="3" customFormat="true" ht="57" customHeight="true" spans="1:10">
      <c r="A64" s="12">
        <v>37</v>
      </c>
      <c r="B64" s="13" t="s">
        <v>2126</v>
      </c>
      <c r="C64" s="14" t="s">
        <v>2127</v>
      </c>
      <c r="D64" s="14" t="s">
        <v>2128</v>
      </c>
      <c r="E64" s="12" t="s">
        <v>34</v>
      </c>
      <c r="F64" s="14"/>
      <c r="G64" s="12">
        <v>1500</v>
      </c>
      <c r="H64" s="12">
        <v>1200</v>
      </c>
      <c r="I64" s="12">
        <v>900</v>
      </c>
      <c r="J64" s="12">
        <v>900</v>
      </c>
    </row>
    <row r="65" s="3" customFormat="true" ht="39" customHeight="true" spans="1:10">
      <c r="A65" s="12"/>
      <c r="B65" s="13" t="s">
        <v>2129</v>
      </c>
      <c r="C65" s="13" t="s">
        <v>2130</v>
      </c>
      <c r="D65" s="14"/>
      <c r="E65" s="12" t="s">
        <v>34</v>
      </c>
      <c r="F65" s="14"/>
      <c r="G65" s="12">
        <v>300</v>
      </c>
      <c r="H65" s="12">
        <v>240</v>
      </c>
      <c r="I65" s="12">
        <v>180</v>
      </c>
      <c r="J65" s="12">
        <v>180</v>
      </c>
    </row>
    <row r="66" s="3" customFormat="true" ht="39" customHeight="true" spans="1:10">
      <c r="A66" s="12">
        <v>38</v>
      </c>
      <c r="B66" s="13" t="s">
        <v>2131</v>
      </c>
      <c r="C66" s="14" t="s">
        <v>2132</v>
      </c>
      <c r="D66" s="14" t="s">
        <v>2133</v>
      </c>
      <c r="E66" s="12" t="s">
        <v>34</v>
      </c>
      <c r="F66" s="15"/>
      <c r="G66" s="12">
        <v>900</v>
      </c>
      <c r="H66" s="12">
        <v>720</v>
      </c>
      <c r="I66" s="12">
        <v>540</v>
      </c>
      <c r="J66" s="12">
        <v>540</v>
      </c>
    </row>
    <row r="67" s="3" customFormat="true" ht="39" customHeight="true" spans="1:10">
      <c r="A67" s="12"/>
      <c r="B67" s="13" t="s">
        <v>2134</v>
      </c>
      <c r="C67" s="13" t="s">
        <v>2135</v>
      </c>
      <c r="D67" s="14"/>
      <c r="E67" s="12" t="s">
        <v>34</v>
      </c>
      <c r="F67" s="15"/>
      <c r="G67" s="12">
        <v>180</v>
      </c>
      <c r="H67" s="12">
        <v>144</v>
      </c>
      <c r="I67" s="12">
        <v>108</v>
      </c>
      <c r="J67" s="12">
        <v>108</v>
      </c>
    </row>
    <row r="68" s="3" customFormat="true" ht="39" customHeight="true" spans="1:10">
      <c r="A68" s="12">
        <v>39</v>
      </c>
      <c r="B68" s="13" t="s">
        <v>2136</v>
      </c>
      <c r="C68" s="14" t="s">
        <v>2137</v>
      </c>
      <c r="D68" s="14" t="s">
        <v>2138</v>
      </c>
      <c r="E68" s="12" t="s">
        <v>34</v>
      </c>
      <c r="F68" s="14"/>
      <c r="G68" s="12">
        <v>2340</v>
      </c>
      <c r="H68" s="12">
        <v>1872</v>
      </c>
      <c r="I68" s="12">
        <v>1404</v>
      </c>
      <c r="J68" s="12">
        <v>1404</v>
      </c>
    </row>
    <row r="69" s="3" customFormat="true" ht="39" customHeight="true" spans="1:10">
      <c r="A69" s="12"/>
      <c r="B69" s="13" t="s">
        <v>2139</v>
      </c>
      <c r="C69" s="13" t="s">
        <v>2140</v>
      </c>
      <c r="D69" s="14"/>
      <c r="E69" s="12" t="s">
        <v>34</v>
      </c>
      <c r="F69" s="14"/>
      <c r="G69" s="12">
        <v>468</v>
      </c>
      <c r="H69" s="12">
        <v>374</v>
      </c>
      <c r="I69" s="12">
        <v>281</v>
      </c>
      <c r="J69" s="12">
        <v>281</v>
      </c>
    </row>
    <row r="70" s="3" customFormat="true" ht="39" customHeight="true" spans="1:10">
      <c r="A70" s="12">
        <v>40</v>
      </c>
      <c r="B70" s="13" t="s">
        <v>2141</v>
      </c>
      <c r="C70" s="14" t="s">
        <v>2142</v>
      </c>
      <c r="D70" s="14" t="s">
        <v>2143</v>
      </c>
      <c r="E70" s="12" t="s">
        <v>34</v>
      </c>
      <c r="F70" s="15" t="s">
        <v>2144</v>
      </c>
      <c r="G70" s="12">
        <v>980</v>
      </c>
      <c r="H70" s="12">
        <v>784</v>
      </c>
      <c r="I70" s="12">
        <v>588</v>
      </c>
      <c r="J70" s="12">
        <v>588</v>
      </c>
    </row>
    <row r="71" s="3" customFormat="true" ht="39" customHeight="true" spans="1:10">
      <c r="A71" s="12"/>
      <c r="B71" s="13" t="s">
        <v>2145</v>
      </c>
      <c r="C71" s="13" t="s">
        <v>2146</v>
      </c>
      <c r="D71" s="14"/>
      <c r="E71" s="12" t="s">
        <v>34</v>
      </c>
      <c r="F71" s="15"/>
      <c r="G71" s="12">
        <v>196</v>
      </c>
      <c r="H71" s="12">
        <v>157</v>
      </c>
      <c r="I71" s="12">
        <v>118</v>
      </c>
      <c r="J71" s="12">
        <v>118</v>
      </c>
    </row>
    <row r="72" s="3" customFormat="true" ht="39" customHeight="true" spans="1:10">
      <c r="A72" s="12">
        <v>41</v>
      </c>
      <c r="B72" s="13" t="s">
        <v>2147</v>
      </c>
      <c r="C72" s="14" t="s">
        <v>2148</v>
      </c>
      <c r="D72" s="14" t="s">
        <v>2149</v>
      </c>
      <c r="E72" s="12" t="s">
        <v>34</v>
      </c>
      <c r="F72" s="15" t="s">
        <v>2150</v>
      </c>
      <c r="G72" s="12">
        <v>440</v>
      </c>
      <c r="H72" s="12">
        <v>352</v>
      </c>
      <c r="I72" s="12">
        <v>264</v>
      </c>
      <c r="J72" s="12">
        <v>264</v>
      </c>
    </row>
    <row r="73" s="3" customFormat="true" ht="39" customHeight="true" spans="1:10">
      <c r="A73" s="12"/>
      <c r="B73" s="13" t="s">
        <v>2151</v>
      </c>
      <c r="C73" s="13" t="s">
        <v>2152</v>
      </c>
      <c r="D73" s="14"/>
      <c r="E73" s="12" t="s">
        <v>34</v>
      </c>
      <c r="F73" s="15"/>
      <c r="G73" s="12">
        <v>88</v>
      </c>
      <c r="H73" s="12">
        <v>70.4</v>
      </c>
      <c r="I73" s="12">
        <v>52.8</v>
      </c>
      <c r="J73" s="12">
        <v>52.8</v>
      </c>
    </row>
    <row r="74" s="3" customFormat="true" ht="39" customHeight="true" spans="1:10">
      <c r="A74" s="12">
        <v>42</v>
      </c>
      <c r="B74" s="13" t="s">
        <v>2153</v>
      </c>
      <c r="C74" s="14" t="s">
        <v>2154</v>
      </c>
      <c r="D74" s="14" t="s">
        <v>2155</v>
      </c>
      <c r="E74" s="12" t="s">
        <v>34</v>
      </c>
      <c r="F74" s="15" t="s">
        <v>2156</v>
      </c>
      <c r="G74" s="12">
        <v>2000</v>
      </c>
      <c r="H74" s="12">
        <v>1600</v>
      </c>
      <c r="I74" s="12">
        <v>1200</v>
      </c>
      <c r="J74" s="12">
        <v>1200</v>
      </c>
    </row>
    <row r="75" s="3" customFormat="true" ht="39" customHeight="true" spans="1:10">
      <c r="A75" s="12"/>
      <c r="B75" s="13" t="s">
        <v>2157</v>
      </c>
      <c r="C75" s="13" t="s">
        <v>2158</v>
      </c>
      <c r="D75" s="14"/>
      <c r="E75" s="12" t="s">
        <v>34</v>
      </c>
      <c r="F75" s="15"/>
      <c r="G75" s="12">
        <v>400</v>
      </c>
      <c r="H75" s="12">
        <v>320</v>
      </c>
      <c r="I75" s="12">
        <v>240</v>
      </c>
      <c r="J75" s="12">
        <v>240</v>
      </c>
    </row>
    <row r="76" s="3" customFormat="true" ht="39" customHeight="true" spans="1:10">
      <c r="A76" s="12">
        <v>43</v>
      </c>
      <c r="B76" s="13" t="s">
        <v>2159</v>
      </c>
      <c r="C76" s="14" t="s">
        <v>2160</v>
      </c>
      <c r="D76" s="14" t="s">
        <v>2161</v>
      </c>
      <c r="E76" s="12" t="s">
        <v>34</v>
      </c>
      <c r="F76" s="14"/>
      <c r="G76" s="12">
        <v>1500</v>
      </c>
      <c r="H76" s="12">
        <v>1200</v>
      </c>
      <c r="I76" s="12">
        <v>900</v>
      </c>
      <c r="J76" s="12">
        <v>900</v>
      </c>
    </row>
    <row r="77" s="3" customFormat="true" ht="39" customHeight="true" spans="1:10">
      <c r="A77" s="12"/>
      <c r="B77" s="13" t="s">
        <v>2162</v>
      </c>
      <c r="C77" s="13" t="s">
        <v>2163</v>
      </c>
      <c r="D77" s="14"/>
      <c r="E77" s="12" t="s">
        <v>34</v>
      </c>
      <c r="F77" s="14"/>
      <c r="G77" s="12">
        <v>300</v>
      </c>
      <c r="H77" s="12">
        <v>240</v>
      </c>
      <c r="I77" s="12">
        <v>180</v>
      </c>
      <c r="J77" s="12">
        <v>180</v>
      </c>
    </row>
    <row r="78" s="3" customFormat="true" ht="39" customHeight="true" spans="1:10">
      <c r="A78" s="12">
        <v>44</v>
      </c>
      <c r="B78" s="13" t="s">
        <v>2164</v>
      </c>
      <c r="C78" s="14" t="s">
        <v>2165</v>
      </c>
      <c r="D78" s="14" t="s">
        <v>2166</v>
      </c>
      <c r="E78" s="12" t="s">
        <v>34</v>
      </c>
      <c r="F78" s="14"/>
      <c r="G78" s="12">
        <v>840</v>
      </c>
      <c r="H78" s="12">
        <v>672</v>
      </c>
      <c r="I78" s="12">
        <v>504</v>
      </c>
      <c r="J78" s="12">
        <v>504</v>
      </c>
    </row>
    <row r="79" s="3" customFormat="true" ht="39" customHeight="true" spans="1:10">
      <c r="A79" s="12"/>
      <c r="B79" s="13" t="s">
        <v>2167</v>
      </c>
      <c r="C79" s="13" t="s">
        <v>2168</v>
      </c>
      <c r="D79" s="14"/>
      <c r="E79" s="12" t="s">
        <v>34</v>
      </c>
      <c r="F79" s="14"/>
      <c r="G79" s="12">
        <v>168</v>
      </c>
      <c r="H79" s="12">
        <v>134</v>
      </c>
      <c r="I79" s="12">
        <v>101</v>
      </c>
      <c r="J79" s="12">
        <v>101</v>
      </c>
    </row>
    <row r="80" s="3" customFormat="true" ht="39" customHeight="true" spans="1:10">
      <c r="A80" s="12">
        <v>45</v>
      </c>
      <c r="B80" s="13" t="s">
        <v>2169</v>
      </c>
      <c r="C80" s="14" t="s">
        <v>2170</v>
      </c>
      <c r="D80" s="14" t="s">
        <v>2171</v>
      </c>
      <c r="E80" s="12" t="s">
        <v>34</v>
      </c>
      <c r="F80" s="14"/>
      <c r="G80" s="12">
        <v>2520</v>
      </c>
      <c r="H80" s="12">
        <v>2016</v>
      </c>
      <c r="I80" s="12">
        <v>1512</v>
      </c>
      <c r="J80" s="12">
        <v>1512</v>
      </c>
    </row>
    <row r="81" s="3" customFormat="true" ht="39" customHeight="true" spans="1:10">
      <c r="A81" s="12"/>
      <c r="B81" s="13" t="s">
        <v>2172</v>
      </c>
      <c r="C81" s="13" t="s">
        <v>2173</v>
      </c>
      <c r="D81" s="14"/>
      <c r="E81" s="12" t="s">
        <v>34</v>
      </c>
      <c r="F81" s="14"/>
      <c r="G81" s="12">
        <v>504</v>
      </c>
      <c r="H81" s="12">
        <v>403</v>
      </c>
      <c r="I81" s="12">
        <v>302</v>
      </c>
      <c r="J81" s="12">
        <v>302</v>
      </c>
    </row>
    <row r="82" s="3" customFormat="true" ht="39" customHeight="true" spans="1:10">
      <c r="A82" s="12">
        <v>46</v>
      </c>
      <c r="B82" s="13" t="s">
        <v>2174</v>
      </c>
      <c r="C82" s="14" t="s">
        <v>2175</v>
      </c>
      <c r="D82" s="14" t="s">
        <v>2176</v>
      </c>
      <c r="E82" s="12" t="s">
        <v>34</v>
      </c>
      <c r="F82" s="14"/>
      <c r="G82" s="12">
        <v>2600</v>
      </c>
      <c r="H82" s="12">
        <v>2080</v>
      </c>
      <c r="I82" s="12">
        <v>1560</v>
      </c>
      <c r="J82" s="12">
        <v>1560</v>
      </c>
    </row>
    <row r="83" s="3" customFormat="true" ht="39" customHeight="true" spans="1:10">
      <c r="A83" s="12"/>
      <c r="B83" s="13" t="s">
        <v>2177</v>
      </c>
      <c r="C83" s="13" t="s">
        <v>2178</v>
      </c>
      <c r="D83" s="14"/>
      <c r="E83" s="12" t="s">
        <v>34</v>
      </c>
      <c r="F83" s="14"/>
      <c r="G83" s="12">
        <v>520</v>
      </c>
      <c r="H83" s="12">
        <v>416</v>
      </c>
      <c r="I83" s="12">
        <v>312</v>
      </c>
      <c r="J83" s="12">
        <v>312</v>
      </c>
    </row>
    <row r="84" s="3" customFormat="true" ht="39" customHeight="true" spans="1:10">
      <c r="A84" s="12">
        <v>47</v>
      </c>
      <c r="B84" s="13" t="s">
        <v>2179</v>
      </c>
      <c r="C84" s="14" t="s">
        <v>2180</v>
      </c>
      <c r="D84" s="14" t="s">
        <v>2181</v>
      </c>
      <c r="E84" s="12" t="s">
        <v>34</v>
      </c>
      <c r="F84" s="14"/>
      <c r="G84" s="12">
        <v>2410</v>
      </c>
      <c r="H84" s="12">
        <v>1928</v>
      </c>
      <c r="I84" s="12">
        <v>1446</v>
      </c>
      <c r="J84" s="12">
        <v>1446</v>
      </c>
    </row>
    <row r="85" s="3" customFormat="true" ht="39" customHeight="true" spans="1:10">
      <c r="A85" s="12"/>
      <c r="B85" s="13" t="s">
        <v>2182</v>
      </c>
      <c r="C85" s="13" t="s">
        <v>2183</v>
      </c>
      <c r="D85" s="14"/>
      <c r="E85" s="12" t="s">
        <v>34</v>
      </c>
      <c r="F85" s="14"/>
      <c r="G85" s="12">
        <v>482</v>
      </c>
      <c r="H85" s="12">
        <v>386</v>
      </c>
      <c r="I85" s="12">
        <v>289</v>
      </c>
      <c r="J85" s="12">
        <v>289</v>
      </c>
    </row>
    <row r="86" s="3" customFormat="true" ht="39" customHeight="true" spans="1:10">
      <c r="A86" s="12">
        <v>48</v>
      </c>
      <c r="B86" s="13" t="s">
        <v>2184</v>
      </c>
      <c r="C86" s="14" t="s">
        <v>2185</v>
      </c>
      <c r="D86" s="14" t="s">
        <v>2186</v>
      </c>
      <c r="E86" s="12" t="s">
        <v>34</v>
      </c>
      <c r="F86" s="14"/>
      <c r="G86" s="12">
        <v>2050</v>
      </c>
      <c r="H86" s="12">
        <v>1640</v>
      </c>
      <c r="I86" s="12">
        <v>1230</v>
      </c>
      <c r="J86" s="12">
        <v>1230</v>
      </c>
    </row>
    <row r="87" s="3" customFormat="true" ht="39" customHeight="true" spans="1:10">
      <c r="A87" s="12"/>
      <c r="B87" s="13" t="s">
        <v>2187</v>
      </c>
      <c r="C87" s="13" t="s">
        <v>2188</v>
      </c>
      <c r="D87" s="14"/>
      <c r="E87" s="12" t="s">
        <v>34</v>
      </c>
      <c r="F87" s="14"/>
      <c r="G87" s="12">
        <v>410</v>
      </c>
      <c r="H87" s="12">
        <v>328</v>
      </c>
      <c r="I87" s="12">
        <v>246</v>
      </c>
      <c r="J87" s="12">
        <v>246</v>
      </c>
    </row>
    <row r="88" s="3" customFormat="true" ht="39" customHeight="true" spans="1:10">
      <c r="A88" s="12"/>
      <c r="B88" s="13" t="s">
        <v>2189</v>
      </c>
      <c r="C88" s="14" t="s">
        <v>2190</v>
      </c>
      <c r="D88" s="14"/>
      <c r="E88" s="12" t="s">
        <v>34</v>
      </c>
      <c r="F88" s="14"/>
      <c r="G88" s="12">
        <v>615</v>
      </c>
      <c r="H88" s="12">
        <v>492</v>
      </c>
      <c r="I88" s="12">
        <v>369</v>
      </c>
      <c r="J88" s="12">
        <v>369</v>
      </c>
    </row>
    <row r="89" s="3" customFormat="true" ht="39" customHeight="true" spans="1:10">
      <c r="A89" s="12">
        <v>49</v>
      </c>
      <c r="B89" s="13" t="s">
        <v>2191</v>
      </c>
      <c r="C89" s="14" t="s">
        <v>2192</v>
      </c>
      <c r="D89" s="14" t="s">
        <v>2193</v>
      </c>
      <c r="E89" s="12" t="s">
        <v>34</v>
      </c>
      <c r="F89" s="14"/>
      <c r="G89" s="12">
        <v>750</v>
      </c>
      <c r="H89" s="12">
        <v>600</v>
      </c>
      <c r="I89" s="12">
        <v>450</v>
      </c>
      <c r="J89" s="12">
        <v>450</v>
      </c>
    </row>
    <row r="90" s="3" customFormat="true" ht="39" customHeight="true" spans="1:10">
      <c r="A90" s="12"/>
      <c r="B90" s="13" t="s">
        <v>2194</v>
      </c>
      <c r="C90" s="13" t="s">
        <v>2195</v>
      </c>
      <c r="D90" s="14"/>
      <c r="E90" s="12" t="s">
        <v>34</v>
      </c>
      <c r="F90" s="14"/>
      <c r="G90" s="12">
        <v>150</v>
      </c>
      <c r="H90" s="12">
        <v>120</v>
      </c>
      <c r="I90" s="12">
        <v>90</v>
      </c>
      <c r="J90" s="12">
        <v>90</v>
      </c>
    </row>
    <row r="91" s="3" customFormat="true" ht="39" customHeight="true" spans="1:10">
      <c r="A91" s="12">
        <v>50</v>
      </c>
      <c r="B91" s="13" t="s">
        <v>2196</v>
      </c>
      <c r="C91" s="14" t="s">
        <v>2197</v>
      </c>
      <c r="D91" s="14" t="s">
        <v>2198</v>
      </c>
      <c r="E91" s="12" t="s">
        <v>34</v>
      </c>
      <c r="F91" s="14"/>
      <c r="G91" s="12">
        <v>1800</v>
      </c>
      <c r="H91" s="12">
        <v>1440</v>
      </c>
      <c r="I91" s="12">
        <v>1080</v>
      </c>
      <c r="J91" s="12">
        <v>1080</v>
      </c>
    </row>
    <row r="92" s="3" customFormat="true" ht="39" customHeight="true" spans="1:10">
      <c r="A92" s="12"/>
      <c r="B92" s="13" t="s">
        <v>2199</v>
      </c>
      <c r="C92" s="13" t="s">
        <v>2200</v>
      </c>
      <c r="D92" s="14"/>
      <c r="E92" s="12" t="s">
        <v>34</v>
      </c>
      <c r="F92" s="14"/>
      <c r="G92" s="12">
        <v>360</v>
      </c>
      <c r="H92" s="12">
        <v>288</v>
      </c>
      <c r="I92" s="12">
        <v>216</v>
      </c>
      <c r="J92" s="12">
        <v>216</v>
      </c>
    </row>
    <row r="93" s="3" customFormat="true" ht="39" customHeight="true" spans="1:10">
      <c r="A93" s="12">
        <v>51</v>
      </c>
      <c r="B93" s="13" t="s">
        <v>2201</v>
      </c>
      <c r="C93" s="14" t="s">
        <v>2202</v>
      </c>
      <c r="D93" s="14" t="s">
        <v>2203</v>
      </c>
      <c r="E93" s="12" t="s">
        <v>34</v>
      </c>
      <c r="F93" s="14"/>
      <c r="G93" s="12">
        <v>900</v>
      </c>
      <c r="H93" s="12">
        <v>720</v>
      </c>
      <c r="I93" s="12">
        <v>540</v>
      </c>
      <c r="J93" s="12">
        <v>540</v>
      </c>
    </row>
    <row r="94" s="3" customFormat="true" ht="39" customHeight="true" spans="1:10">
      <c r="A94" s="12"/>
      <c r="B94" s="13" t="s">
        <v>2204</v>
      </c>
      <c r="C94" s="13" t="s">
        <v>2205</v>
      </c>
      <c r="D94" s="14"/>
      <c r="E94" s="12" t="s">
        <v>34</v>
      </c>
      <c r="F94" s="14"/>
      <c r="G94" s="12">
        <v>180</v>
      </c>
      <c r="H94" s="12">
        <v>144</v>
      </c>
      <c r="I94" s="12">
        <v>108</v>
      </c>
      <c r="J94" s="12">
        <v>108</v>
      </c>
    </row>
    <row r="95" s="3" customFormat="true" ht="39" customHeight="true" spans="1:10">
      <c r="A95" s="12">
        <v>52</v>
      </c>
      <c r="B95" s="13" t="s">
        <v>2206</v>
      </c>
      <c r="C95" s="14" t="s">
        <v>2207</v>
      </c>
      <c r="D95" s="14" t="s">
        <v>2208</v>
      </c>
      <c r="E95" s="12" t="s">
        <v>34</v>
      </c>
      <c r="F95" s="14"/>
      <c r="G95" s="12">
        <v>2200</v>
      </c>
      <c r="H95" s="12">
        <v>1760</v>
      </c>
      <c r="I95" s="12">
        <v>1320</v>
      </c>
      <c r="J95" s="12">
        <v>1320</v>
      </c>
    </row>
    <row r="96" s="3" customFormat="true" ht="39" customHeight="true" spans="1:10">
      <c r="A96" s="12"/>
      <c r="B96" s="13" t="s">
        <v>2209</v>
      </c>
      <c r="C96" s="13" t="s">
        <v>2210</v>
      </c>
      <c r="D96" s="14"/>
      <c r="E96" s="12" t="s">
        <v>34</v>
      </c>
      <c r="F96" s="14"/>
      <c r="G96" s="12">
        <v>440</v>
      </c>
      <c r="H96" s="12">
        <v>352</v>
      </c>
      <c r="I96" s="12">
        <v>264</v>
      </c>
      <c r="J96" s="12">
        <v>264</v>
      </c>
    </row>
    <row r="97" s="3" customFormat="true" ht="39" customHeight="true" spans="1:10">
      <c r="A97" s="12">
        <v>53</v>
      </c>
      <c r="B97" s="13" t="s">
        <v>2211</v>
      </c>
      <c r="C97" s="14" t="s">
        <v>2212</v>
      </c>
      <c r="D97" s="14" t="s">
        <v>2213</v>
      </c>
      <c r="E97" s="12" t="s">
        <v>34</v>
      </c>
      <c r="F97" s="14"/>
      <c r="G97" s="12">
        <v>1520</v>
      </c>
      <c r="H97" s="12">
        <v>1216</v>
      </c>
      <c r="I97" s="12">
        <v>912</v>
      </c>
      <c r="J97" s="12">
        <v>912</v>
      </c>
    </row>
    <row r="98" s="3" customFormat="true" ht="39" customHeight="true" spans="1:10">
      <c r="A98" s="12"/>
      <c r="B98" s="13" t="s">
        <v>2214</v>
      </c>
      <c r="C98" s="13" t="s">
        <v>2215</v>
      </c>
      <c r="D98" s="14"/>
      <c r="E98" s="12" t="s">
        <v>34</v>
      </c>
      <c r="F98" s="14"/>
      <c r="G98" s="12">
        <v>304</v>
      </c>
      <c r="H98" s="12">
        <v>243</v>
      </c>
      <c r="I98" s="12">
        <v>182</v>
      </c>
      <c r="J98" s="12">
        <v>182</v>
      </c>
    </row>
    <row r="99" s="3" customFormat="true" ht="59" customHeight="true" spans="1:10">
      <c r="A99" s="12">
        <v>54</v>
      </c>
      <c r="B99" s="13" t="s">
        <v>2216</v>
      </c>
      <c r="C99" s="14" t="s">
        <v>2217</v>
      </c>
      <c r="D99" s="14" t="s">
        <v>2218</v>
      </c>
      <c r="E99" s="12" t="s">
        <v>34</v>
      </c>
      <c r="F99" s="14"/>
      <c r="G99" s="12">
        <v>1993</v>
      </c>
      <c r="H99" s="12">
        <v>1594</v>
      </c>
      <c r="I99" s="12">
        <v>1195</v>
      </c>
      <c r="J99" s="12">
        <v>1195</v>
      </c>
    </row>
    <row r="100" s="3" customFormat="true" ht="39" customHeight="true" spans="1:10">
      <c r="A100" s="12"/>
      <c r="B100" s="13" t="s">
        <v>2219</v>
      </c>
      <c r="C100" s="13" t="s">
        <v>2220</v>
      </c>
      <c r="D100" s="14"/>
      <c r="E100" s="12" t="s">
        <v>34</v>
      </c>
      <c r="F100" s="14"/>
      <c r="G100" s="12">
        <v>398</v>
      </c>
      <c r="H100" s="12">
        <v>319</v>
      </c>
      <c r="I100" s="12">
        <v>239</v>
      </c>
      <c r="J100" s="12">
        <v>239</v>
      </c>
    </row>
    <row r="101" s="3" customFormat="true" ht="39" customHeight="true" spans="1:10">
      <c r="A101" s="12">
        <v>55</v>
      </c>
      <c r="B101" s="13" t="s">
        <v>2221</v>
      </c>
      <c r="C101" s="14" t="s">
        <v>2222</v>
      </c>
      <c r="D101" s="14" t="s">
        <v>2223</v>
      </c>
      <c r="E101" s="12" t="s">
        <v>34</v>
      </c>
      <c r="F101" s="14"/>
      <c r="G101" s="12">
        <v>2400</v>
      </c>
      <c r="H101" s="12">
        <v>1920</v>
      </c>
      <c r="I101" s="12">
        <v>1440</v>
      </c>
      <c r="J101" s="12">
        <v>1440</v>
      </c>
    </row>
    <row r="102" s="3" customFormat="true" ht="39" customHeight="true" spans="1:10">
      <c r="A102" s="12"/>
      <c r="B102" s="13" t="s">
        <v>2224</v>
      </c>
      <c r="C102" s="13" t="s">
        <v>2225</v>
      </c>
      <c r="D102" s="14"/>
      <c r="E102" s="12" t="s">
        <v>34</v>
      </c>
      <c r="F102" s="14"/>
      <c r="G102" s="12">
        <v>480</v>
      </c>
      <c r="H102" s="12">
        <v>384</v>
      </c>
      <c r="I102" s="12">
        <v>288</v>
      </c>
      <c r="J102" s="12">
        <v>288</v>
      </c>
    </row>
    <row r="103" s="3" customFormat="true" ht="39" customHeight="true" spans="1:10">
      <c r="A103" s="12">
        <v>56</v>
      </c>
      <c r="B103" s="13" t="s">
        <v>2226</v>
      </c>
      <c r="C103" s="14" t="s">
        <v>2227</v>
      </c>
      <c r="D103" s="14" t="s">
        <v>2228</v>
      </c>
      <c r="E103" s="12" t="s">
        <v>34</v>
      </c>
      <c r="F103" s="14"/>
      <c r="G103" s="12">
        <v>2400</v>
      </c>
      <c r="H103" s="12">
        <v>1920</v>
      </c>
      <c r="I103" s="12">
        <v>1440</v>
      </c>
      <c r="J103" s="12">
        <v>1440</v>
      </c>
    </row>
    <row r="104" s="3" customFormat="true" ht="39" customHeight="true" spans="1:10">
      <c r="A104" s="12"/>
      <c r="B104" s="13" t="s">
        <v>2229</v>
      </c>
      <c r="C104" s="13" t="s">
        <v>2230</v>
      </c>
      <c r="D104" s="14"/>
      <c r="E104" s="12" t="s">
        <v>34</v>
      </c>
      <c r="F104" s="14"/>
      <c r="G104" s="12">
        <v>480</v>
      </c>
      <c r="H104" s="12">
        <v>384</v>
      </c>
      <c r="I104" s="12">
        <v>288</v>
      </c>
      <c r="J104" s="12">
        <v>288</v>
      </c>
    </row>
    <row r="105" s="3" customFormat="true" ht="39" customHeight="true" spans="1:10">
      <c r="A105" s="12">
        <v>57</v>
      </c>
      <c r="B105" s="13" t="s">
        <v>2231</v>
      </c>
      <c r="C105" s="14" t="s">
        <v>2232</v>
      </c>
      <c r="D105" s="14" t="s">
        <v>2233</v>
      </c>
      <c r="E105" s="12" t="s">
        <v>34</v>
      </c>
      <c r="F105" s="14"/>
      <c r="G105" s="12">
        <v>1200</v>
      </c>
      <c r="H105" s="12">
        <v>960</v>
      </c>
      <c r="I105" s="12">
        <v>720</v>
      </c>
      <c r="J105" s="12">
        <v>720</v>
      </c>
    </row>
    <row r="106" s="3" customFormat="true" ht="39" customHeight="true" spans="1:10">
      <c r="A106" s="12"/>
      <c r="B106" s="13" t="s">
        <v>2234</v>
      </c>
      <c r="C106" s="13" t="s">
        <v>2235</v>
      </c>
      <c r="D106" s="14"/>
      <c r="E106" s="12" t="s">
        <v>34</v>
      </c>
      <c r="F106" s="14"/>
      <c r="G106" s="12">
        <v>240</v>
      </c>
      <c r="H106" s="12">
        <v>192</v>
      </c>
      <c r="I106" s="12">
        <v>144</v>
      </c>
      <c r="J106" s="12">
        <v>144</v>
      </c>
    </row>
    <row r="107" s="3" customFormat="true" ht="39" customHeight="true" spans="1:10">
      <c r="A107" s="12">
        <v>58</v>
      </c>
      <c r="B107" s="13" t="s">
        <v>2236</v>
      </c>
      <c r="C107" s="14" t="s">
        <v>2237</v>
      </c>
      <c r="D107" s="14" t="s">
        <v>2238</v>
      </c>
      <c r="E107" s="12" t="s">
        <v>34</v>
      </c>
      <c r="F107" s="14"/>
      <c r="G107" s="12">
        <v>3710</v>
      </c>
      <c r="H107" s="12">
        <v>2968</v>
      </c>
      <c r="I107" s="12">
        <v>2226</v>
      </c>
      <c r="J107" s="12">
        <v>2226</v>
      </c>
    </row>
    <row r="108" s="3" customFormat="true" ht="39" customHeight="true" spans="1:10">
      <c r="A108" s="12"/>
      <c r="B108" s="13" t="s">
        <v>2239</v>
      </c>
      <c r="C108" s="13" t="s">
        <v>2240</v>
      </c>
      <c r="D108" s="14"/>
      <c r="E108" s="12" t="s">
        <v>34</v>
      </c>
      <c r="F108" s="14"/>
      <c r="G108" s="12">
        <v>742</v>
      </c>
      <c r="H108" s="12">
        <v>594</v>
      </c>
      <c r="I108" s="12">
        <v>445</v>
      </c>
      <c r="J108" s="12">
        <v>445</v>
      </c>
    </row>
    <row r="109" s="3" customFormat="true" ht="39" customHeight="true" spans="1:10">
      <c r="A109" s="15"/>
      <c r="B109" s="13" t="s">
        <v>2241</v>
      </c>
      <c r="C109" s="14" t="s">
        <v>2242</v>
      </c>
      <c r="D109" s="14"/>
      <c r="E109" s="12" t="s">
        <v>34</v>
      </c>
      <c r="F109" s="14"/>
      <c r="G109" s="12">
        <v>1113</v>
      </c>
      <c r="H109" s="12">
        <v>890</v>
      </c>
      <c r="I109" s="12">
        <v>668</v>
      </c>
      <c r="J109" s="12">
        <v>668</v>
      </c>
    </row>
    <row r="110" s="3" customFormat="true" ht="39" customHeight="true" spans="1:10">
      <c r="A110" s="12">
        <v>59</v>
      </c>
      <c r="B110" s="13" t="s">
        <v>2243</v>
      </c>
      <c r="C110" s="14" t="s">
        <v>2244</v>
      </c>
      <c r="D110" s="14" t="s">
        <v>2245</v>
      </c>
      <c r="E110" s="12" t="s">
        <v>34</v>
      </c>
      <c r="F110" s="14"/>
      <c r="G110" s="12">
        <v>1855</v>
      </c>
      <c r="H110" s="12">
        <v>1484</v>
      </c>
      <c r="I110" s="12">
        <v>1113</v>
      </c>
      <c r="J110" s="12">
        <v>1113</v>
      </c>
    </row>
    <row r="111" s="3" customFormat="true" ht="39" customHeight="true" spans="1:10">
      <c r="A111" s="12"/>
      <c r="B111" s="13" t="s">
        <v>2246</v>
      </c>
      <c r="C111" s="13" t="s">
        <v>2247</v>
      </c>
      <c r="D111" s="14"/>
      <c r="E111" s="12" t="s">
        <v>34</v>
      </c>
      <c r="F111" s="14"/>
      <c r="G111" s="12">
        <v>371</v>
      </c>
      <c r="H111" s="12">
        <v>297</v>
      </c>
      <c r="I111" s="12">
        <v>223</v>
      </c>
      <c r="J111" s="12">
        <v>223</v>
      </c>
    </row>
    <row r="112" s="3" customFormat="true" ht="39" customHeight="true" spans="1:10">
      <c r="A112" s="12">
        <v>60</v>
      </c>
      <c r="B112" s="13" t="s">
        <v>2248</v>
      </c>
      <c r="C112" s="14" t="s">
        <v>2249</v>
      </c>
      <c r="D112" s="14" t="s">
        <v>2250</v>
      </c>
      <c r="E112" s="12" t="s">
        <v>34</v>
      </c>
      <c r="F112" s="14"/>
      <c r="G112" s="12">
        <v>3210</v>
      </c>
      <c r="H112" s="12">
        <v>2568</v>
      </c>
      <c r="I112" s="12">
        <v>1926</v>
      </c>
      <c r="J112" s="12">
        <v>1926</v>
      </c>
    </row>
    <row r="113" s="3" customFormat="true" ht="39" customHeight="true" spans="1:10">
      <c r="A113" s="12"/>
      <c r="B113" s="13" t="s">
        <v>2251</v>
      </c>
      <c r="C113" s="13" t="s">
        <v>2252</v>
      </c>
      <c r="D113" s="14"/>
      <c r="E113" s="12" t="s">
        <v>34</v>
      </c>
      <c r="F113" s="14"/>
      <c r="G113" s="12">
        <v>642</v>
      </c>
      <c r="H113" s="12">
        <v>514</v>
      </c>
      <c r="I113" s="12">
        <v>385</v>
      </c>
      <c r="J113" s="12">
        <v>385</v>
      </c>
    </row>
    <row r="114" s="3" customFormat="true" ht="39" customHeight="true" spans="1:10">
      <c r="A114" s="12">
        <v>61</v>
      </c>
      <c r="B114" s="13" t="s">
        <v>2253</v>
      </c>
      <c r="C114" s="14" t="s">
        <v>2254</v>
      </c>
      <c r="D114" s="14" t="s">
        <v>2255</v>
      </c>
      <c r="E114" s="12" t="s">
        <v>34</v>
      </c>
      <c r="F114" s="14"/>
      <c r="G114" s="12">
        <v>3210</v>
      </c>
      <c r="H114" s="12">
        <v>2568</v>
      </c>
      <c r="I114" s="12">
        <v>1926</v>
      </c>
      <c r="J114" s="12">
        <v>1926</v>
      </c>
    </row>
    <row r="115" s="3" customFormat="true" ht="39" customHeight="true" spans="1:10">
      <c r="A115" s="12"/>
      <c r="B115" s="13" t="s">
        <v>2256</v>
      </c>
      <c r="C115" s="13" t="s">
        <v>2257</v>
      </c>
      <c r="D115" s="14"/>
      <c r="E115" s="12" t="s">
        <v>34</v>
      </c>
      <c r="F115" s="14"/>
      <c r="G115" s="12">
        <v>642</v>
      </c>
      <c r="H115" s="12">
        <v>514</v>
      </c>
      <c r="I115" s="12">
        <v>385</v>
      </c>
      <c r="J115" s="12">
        <v>385</v>
      </c>
    </row>
    <row r="116" s="3" customFormat="true" ht="39" customHeight="true" spans="1:10">
      <c r="A116" s="12">
        <v>62</v>
      </c>
      <c r="B116" s="13" t="s">
        <v>2258</v>
      </c>
      <c r="C116" s="14" t="s">
        <v>2259</v>
      </c>
      <c r="D116" s="14" t="s">
        <v>2260</v>
      </c>
      <c r="E116" s="12" t="s">
        <v>34</v>
      </c>
      <c r="F116" s="14"/>
      <c r="G116" s="12">
        <v>3050</v>
      </c>
      <c r="H116" s="12">
        <v>2440</v>
      </c>
      <c r="I116" s="12">
        <v>1830</v>
      </c>
      <c r="J116" s="12">
        <v>1830</v>
      </c>
    </row>
    <row r="117" s="3" customFormat="true" ht="39" customHeight="true" spans="1:10">
      <c r="A117" s="12"/>
      <c r="B117" s="13" t="s">
        <v>2261</v>
      </c>
      <c r="C117" s="13" t="s">
        <v>2262</v>
      </c>
      <c r="D117" s="14"/>
      <c r="E117" s="12" t="s">
        <v>34</v>
      </c>
      <c r="F117" s="14"/>
      <c r="G117" s="12">
        <v>610</v>
      </c>
      <c r="H117" s="12">
        <v>488</v>
      </c>
      <c r="I117" s="12">
        <v>366</v>
      </c>
      <c r="J117" s="12">
        <v>366</v>
      </c>
    </row>
    <row r="118" s="3" customFormat="true" ht="39" customHeight="true" spans="1:10">
      <c r="A118" s="12">
        <v>63</v>
      </c>
      <c r="B118" s="13" t="s">
        <v>2263</v>
      </c>
      <c r="C118" s="14" t="s">
        <v>2264</v>
      </c>
      <c r="D118" s="14" t="s">
        <v>2265</v>
      </c>
      <c r="E118" s="12" t="s">
        <v>34</v>
      </c>
      <c r="F118" s="14"/>
      <c r="G118" s="12">
        <v>1680</v>
      </c>
      <c r="H118" s="12">
        <v>1344</v>
      </c>
      <c r="I118" s="12">
        <v>1008</v>
      </c>
      <c r="J118" s="12">
        <v>1008</v>
      </c>
    </row>
    <row r="119" s="3" customFormat="true" ht="39" customHeight="true" spans="1:10">
      <c r="A119" s="12"/>
      <c r="B119" s="13" t="s">
        <v>2266</v>
      </c>
      <c r="C119" s="13" t="s">
        <v>2267</v>
      </c>
      <c r="D119" s="14"/>
      <c r="E119" s="12" t="s">
        <v>34</v>
      </c>
      <c r="F119" s="14"/>
      <c r="G119" s="12">
        <v>336</v>
      </c>
      <c r="H119" s="12">
        <v>269</v>
      </c>
      <c r="I119" s="12">
        <v>202</v>
      </c>
      <c r="J119" s="12">
        <v>202</v>
      </c>
    </row>
    <row r="120" s="3" customFormat="true" ht="39" customHeight="true" spans="1:10">
      <c r="A120" s="12">
        <v>64</v>
      </c>
      <c r="B120" s="13" t="s">
        <v>2268</v>
      </c>
      <c r="C120" s="14" t="s">
        <v>2269</v>
      </c>
      <c r="D120" s="14" t="s">
        <v>2270</v>
      </c>
      <c r="E120" s="12" t="s">
        <v>34</v>
      </c>
      <c r="F120" s="14"/>
      <c r="G120" s="12">
        <v>2780</v>
      </c>
      <c r="H120" s="12">
        <v>2224</v>
      </c>
      <c r="I120" s="12">
        <v>1668</v>
      </c>
      <c r="J120" s="12">
        <v>1668</v>
      </c>
    </row>
    <row r="121" s="3" customFormat="true" ht="39" customHeight="true" spans="1:10">
      <c r="A121" s="12"/>
      <c r="B121" s="13" t="s">
        <v>2271</v>
      </c>
      <c r="C121" s="13" t="s">
        <v>2272</v>
      </c>
      <c r="D121" s="14"/>
      <c r="E121" s="12" t="s">
        <v>34</v>
      </c>
      <c r="F121" s="14"/>
      <c r="G121" s="12">
        <v>556</v>
      </c>
      <c r="H121" s="12">
        <v>445</v>
      </c>
      <c r="I121" s="12">
        <v>334</v>
      </c>
      <c r="J121" s="12">
        <v>334</v>
      </c>
    </row>
    <row r="122" s="3" customFormat="true" ht="39" customHeight="true" spans="1:10">
      <c r="A122" s="12">
        <v>65</v>
      </c>
      <c r="B122" s="13" t="s">
        <v>2273</v>
      </c>
      <c r="C122" s="14" t="s">
        <v>2274</v>
      </c>
      <c r="D122" s="15" t="s">
        <v>2275</v>
      </c>
      <c r="E122" s="12" t="s">
        <v>34</v>
      </c>
      <c r="F122" s="14"/>
      <c r="G122" s="12">
        <v>1890</v>
      </c>
      <c r="H122" s="12">
        <v>1512</v>
      </c>
      <c r="I122" s="12">
        <v>1134</v>
      </c>
      <c r="J122" s="12">
        <v>1134</v>
      </c>
    </row>
    <row r="123" s="3" customFormat="true" ht="39" customHeight="true" spans="1:10">
      <c r="A123" s="12"/>
      <c r="B123" s="13" t="s">
        <v>2276</v>
      </c>
      <c r="C123" s="13" t="s">
        <v>2277</v>
      </c>
      <c r="D123" s="15"/>
      <c r="E123" s="12" t="s">
        <v>34</v>
      </c>
      <c r="F123" s="14"/>
      <c r="G123" s="12">
        <v>378</v>
      </c>
      <c r="H123" s="12">
        <v>302</v>
      </c>
      <c r="I123" s="12">
        <v>227</v>
      </c>
      <c r="J123" s="12">
        <v>227</v>
      </c>
    </row>
    <row r="124" s="3" customFormat="true" ht="39" customHeight="true" spans="1:10">
      <c r="A124" s="12">
        <v>66</v>
      </c>
      <c r="B124" s="13" t="s">
        <v>2278</v>
      </c>
      <c r="C124" s="14" t="s">
        <v>2279</v>
      </c>
      <c r="D124" s="15" t="s">
        <v>2280</v>
      </c>
      <c r="E124" s="12" t="s">
        <v>34</v>
      </c>
      <c r="F124" s="14"/>
      <c r="G124" s="12">
        <v>1440</v>
      </c>
      <c r="H124" s="12">
        <v>1152</v>
      </c>
      <c r="I124" s="12">
        <v>864</v>
      </c>
      <c r="J124" s="12">
        <v>864</v>
      </c>
    </row>
    <row r="125" s="3" customFormat="true" ht="39" customHeight="true" spans="1:10">
      <c r="A125" s="12"/>
      <c r="B125" s="13" t="s">
        <v>2281</v>
      </c>
      <c r="C125" s="13" t="s">
        <v>2282</v>
      </c>
      <c r="D125" s="15"/>
      <c r="E125" s="12" t="s">
        <v>34</v>
      </c>
      <c r="F125" s="14"/>
      <c r="G125" s="12">
        <v>288</v>
      </c>
      <c r="H125" s="12">
        <v>230</v>
      </c>
      <c r="I125" s="12">
        <v>173</v>
      </c>
      <c r="J125" s="12">
        <v>173</v>
      </c>
    </row>
    <row r="126" s="3" customFormat="true" ht="39" customHeight="true" spans="1:10">
      <c r="A126" s="12">
        <v>67</v>
      </c>
      <c r="B126" s="13" t="s">
        <v>2283</v>
      </c>
      <c r="C126" s="14" t="s">
        <v>2284</v>
      </c>
      <c r="D126" s="14" t="s">
        <v>2285</v>
      </c>
      <c r="E126" s="12" t="s">
        <v>34</v>
      </c>
      <c r="F126" s="14"/>
      <c r="G126" s="12">
        <v>4270</v>
      </c>
      <c r="H126" s="12">
        <v>3416</v>
      </c>
      <c r="I126" s="12">
        <v>2562</v>
      </c>
      <c r="J126" s="12">
        <v>2562</v>
      </c>
    </row>
    <row r="127" s="3" customFormat="true" ht="39" customHeight="true" spans="1:10">
      <c r="A127" s="12"/>
      <c r="B127" s="13" t="s">
        <v>2286</v>
      </c>
      <c r="C127" s="13" t="s">
        <v>2287</v>
      </c>
      <c r="D127" s="14"/>
      <c r="E127" s="12" t="s">
        <v>34</v>
      </c>
      <c r="F127" s="14"/>
      <c r="G127" s="12">
        <v>854</v>
      </c>
      <c r="H127" s="12">
        <v>683</v>
      </c>
      <c r="I127" s="12">
        <v>512</v>
      </c>
      <c r="J127" s="12">
        <v>512</v>
      </c>
    </row>
    <row r="128" s="3" customFormat="true" ht="39" customHeight="true" spans="1:10">
      <c r="A128" s="12">
        <v>68</v>
      </c>
      <c r="B128" s="13" t="s">
        <v>2288</v>
      </c>
      <c r="C128" s="14" t="s">
        <v>2289</v>
      </c>
      <c r="D128" s="14" t="s">
        <v>2290</v>
      </c>
      <c r="E128" s="12" t="s">
        <v>34</v>
      </c>
      <c r="F128" s="14"/>
      <c r="G128" s="12">
        <v>1680</v>
      </c>
      <c r="H128" s="12">
        <v>1344</v>
      </c>
      <c r="I128" s="12">
        <v>1008</v>
      </c>
      <c r="J128" s="12">
        <v>1008</v>
      </c>
    </row>
    <row r="129" s="3" customFormat="true" ht="39" customHeight="true" spans="1:10">
      <c r="A129" s="12"/>
      <c r="B129" s="13" t="s">
        <v>2291</v>
      </c>
      <c r="C129" s="13" t="s">
        <v>2292</v>
      </c>
      <c r="D129" s="14"/>
      <c r="E129" s="12" t="s">
        <v>34</v>
      </c>
      <c r="F129" s="14"/>
      <c r="G129" s="12">
        <v>336</v>
      </c>
      <c r="H129" s="12">
        <v>269</v>
      </c>
      <c r="I129" s="12">
        <v>202</v>
      </c>
      <c r="J129" s="12">
        <v>202</v>
      </c>
    </row>
    <row r="130" s="3" customFormat="true" ht="39" customHeight="true" spans="1:10">
      <c r="A130" s="12">
        <v>69</v>
      </c>
      <c r="B130" s="13" t="s">
        <v>2293</v>
      </c>
      <c r="C130" s="14" t="s">
        <v>2294</v>
      </c>
      <c r="D130" s="14" t="s">
        <v>2295</v>
      </c>
      <c r="E130" s="12" t="s">
        <v>34</v>
      </c>
      <c r="F130" s="14"/>
      <c r="G130" s="12">
        <v>3336</v>
      </c>
      <c r="H130" s="12">
        <v>2668</v>
      </c>
      <c r="I130" s="12">
        <v>2001</v>
      </c>
      <c r="J130" s="12">
        <v>2001</v>
      </c>
    </row>
    <row r="131" s="3" customFormat="true" ht="39" customHeight="true" spans="1:10">
      <c r="A131" s="12"/>
      <c r="B131" s="13" t="s">
        <v>2296</v>
      </c>
      <c r="C131" s="13" t="s">
        <v>2297</v>
      </c>
      <c r="D131" s="14"/>
      <c r="E131" s="12" t="s">
        <v>34</v>
      </c>
      <c r="F131" s="14"/>
      <c r="G131" s="12">
        <v>667</v>
      </c>
      <c r="H131" s="12">
        <v>534</v>
      </c>
      <c r="I131" s="12">
        <v>400</v>
      </c>
      <c r="J131" s="12">
        <v>400</v>
      </c>
    </row>
    <row r="132" s="3" customFormat="true" ht="39" customHeight="true" spans="1:10">
      <c r="A132" s="15"/>
      <c r="B132" s="13" t="s">
        <v>2298</v>
      </c>
      <c r="C132" s="15" t="s">
        <v>2299</v>
      </c>
      <c r="D132" s="14"/>
      <c r="E132" s="12" t="s">
        <v>34</v>
      </c>
      <c r="F132" s="14"/>
      <c r="G132" s="12">
        <v>1000</v>
      </c>
      <c r="H132" s="12">
        <v>800</v>
      </c>
      <c r="I132" s="12">
        <v>600</v>
      </c>
      <c r="J132" s="12">
        <v>600</v>
      </c>
    </row>
    <row r="133" s="3" customFormat="true" ht="39" customHeight="true" spans="1:10">
      <c r="A133" s="12">
        <v>70</v>
      </c>
      <c r="B133" s="13" t="s">
        <v>2300</v>
      </c>
      <c r="C133" s="14" t="s">
        <v>2301</v>
      </c>
      <c r="D133" s="14" t="s">
        <v>2302</v>
      </c>
      <c r="E133" s="12" t="s">
        <v>34</v>
      </c>
      <c r="F133" s="14"/>
      <c r="G133" s="12">
        <v>3450</v>
      </c>
      <c r="H133" s="12">
        <v>2760</v>
      </c>
      <c r="I133" s="12">
        <v>2070</v>
      </c>
      <c r="J133" s="12">
        <v>2070</v>
      </c>
    </row>
    <row r="134" s="3" customFormat="true" ht="39" customHeight="true" spans="1:10">
      <c r="A134" s="12"/>
      <c r="B134" s="13" t="s">
        <v>2303</v>
      </c>
      <c r="C134" s="13" t="s">
        <v>2304</v>
      </c>
      <c r="D134" s="14"/>
      <c r="E134" s="12" t="s">
        <v>34</v>
      </c>
      <c r="F134" s="14"/>
      <c r="G134" s="12">
        <v>690</v>
      </c>
      <c r="H134" s="12">
        <v>552</v>
      </c>
      <c r="I134" s="12">
        <v>414</v>
      </c>
      <c r="J134" s="12">
        <v>414</v>
      </c>
    </row>
    <row r="135" s="3" customFormat="true" ht="39" customHeight="true" spans="1:10">
      <c r="A135" s="15"/>
      <c r="B135" s="13" t="s">
        <v>2305</v>
      </c>
      <c r="C135" s="15" t="s">
        <v>2306</v>
      </c>
      <c r="D135" s="14"/>
      <c r="E135" s="12" t="s">
        <v>34</v>
      </c>
      <c r="F135" s="14"/>
      <c r="G135" s="12">
        <v>1035</v>
      </c>
      <c r="H135" s="12">
        <v>828</v>
      </c>
      <c r="I135" s="12">
        <v>621</v>
      </c>
      <c r="J135" s="12">
        <v>621</v>
      </c>
    </row>
    <row r="136" s="3" customFormat="true" ht="39" customHeight="true" spans="1:10">
      <c r="A136" s="12">
        <v>71</v>
      </c>
      <c r="B136" s="13" t="s">
        <v>2307</v>
      </c>
      <c r="C136" s="14" t="s">
        <v>2308</v>
      </c>
      <c r="D136" s="14" t="s">
        <v>2309</v>
      </c>
      <c r="E136" s="12" t="s">
        <v>34</v>
      </c>
      <c r="F136" s="14"/>
      <c r="G136" s="12">
        <v>4000</v>
      </c>
      <c r="H136" s="12">
        <v>3200</v>
      </c>
      <c r="I136" s="12">
        <v>2400</v>
      </c>
      <c r="J136" s="12">
        <v>2400</v>
      </c>
    </row>
    <row r="137" s="3" customFormat="true" ht="39" customHeight="true" spans="1:10">
      <c r="A137" s="12"/>
      <c r="B137" s="13" t="s">
        <v>2310</v>
      </c>
      <c r="C137" s="13" t="s">
        <v>2311</v>
      </c>
      <c r="D137" s="14"/>
      <c r="E137" s="12" t="s">
        <v>34</v>
      </c>
      <c r="F137" s="14"/>
      <c r="G137" s="12">
        <v>800</v>
      </c>
      <c r="H137" s="12">
        <v>640</v>
      </c>
      <c r="I137" s="12">
        <v>480</v>
      </c>
      <c r="J137" s="12">
        <v>480</v>
      </c>
    </row>
    <row r="138" s="3" customFormat="true" ht="39" customHeight="true" spans="1:10">
      <c r="A138" s="12">
        <v>72</v>
      </c>
      <c r="B138" s="13" t="s">
        <v>2312</v>
      </c>
      <c r="C138" s="14" t="s">
        <v>2313</v>
      </c>
      <c r="D138" s="14" t="s">
        <v>2314</v>
      </c>
      <c r="E138" s="12" t="s">
        <v>34</v>
      </c>
      <c r="F138" s="14"/>
      <c r="G138" s="12">
        <v>3760</v>
      </c>
      <c r="H138" s="12">
        <v>3008</v>
      </c>
      <c r="I138" s="12">
        <v>2256</v>
      </c>
      <c r="J138" s="12">
        <v>2256</v>
      </c>
    </row>
    <row r="139" s="3" customFormat="true" ht="39" customHeight="true" spans="1:10">
      <c r="A139" s="12"/>
      <c r="B139" s="13" t="s">
        <v>2315</v>
      </c>
      <c r="C139" s="13" t="s">
        <v>2316</v>
      </c>
      <c r="D139" s="14"/>
      <c r="E139" s="12" t="s">
        <v>34</v>
      </c>
      <c r="F139" s="14"/>
      <c r="G139" s="12">
        <v>752</v>
      </c>
      <c r="H139" s="12">
        <v>602</v>
      </c>
      <c r="I139" s="12">
        <v>451</v>
      </c>
      <c r="J139" s="44">
        <v>451</v>
      </c>
    </row>
    <row r="140" s="3" customFormat="true" ht="39" customHeight="true" spans="1:10">
      <c r="A140" s="12">
        <v>73</v>
      </c>
      <c r="B140" s="13" t="s">
        <v>2317</v>
      </c>
      <c r="C140" s="14" t="s">
        <v>2318</v>
      </c>
      <c r="D140" s="14" t="s">
        <v>2319</v>
      </c>
      <c r="E140" s="12" t="s">
        <v>15</v>
      </c>
      <c r="F140" s="14"/>
      <c r="G140" s="12">
        <v>7300</v>
      </c>
      <c r="H140" s="12">
        <v>5840</v>
      </c>
      <c r="I140" s="12">
        <v>4380</v>
      </c>
      <c r="J140" s="44">
        <v>4380</v>
      </c>
    </row>
    <row r="141" s="3" customFormat="true" ht="39" customHeight="true" spans="1:10">
      <c r="A141" s="12"/>
      <c r="B141" s="13" t="s">
        <v>2320</v>
      </c>
      <c r="C141" s="13" t="s">
        <v>2321</v>
      </c>
      <c r="D141" s="14"/>
      <c r="E141" s="12" t="s">
        <v>15</v>
      </c>
      <c r="F141" s="14"/>
      <c r="G141" s="12">
        <v>1460</v>
      </c>
      <c r="H141" s="12">
        <v>1168</v>
      </c>
      <c r="I141" s="12">
        <v>876</v>
      </c>
      <c r="J141" s="12">
        <v>876</v>
      </c>
    </row>
    <row r="142" s="3" customFormat="true" ht="39" customHeight="true" spans="1:10">
      <c r="A142" s="44">
        <v>74</v>
      </c>
      <c r="B142" s="13" t="s">
        <v>2322</v>
      </c>
      <c r="C142" s="45" t="s">
        <v>2323</v>
      </c>
      <c r="D142" s="42" t="s">
        <v>2324</v>
      </c>
      <c r="E142" s="44" t="s">
        <v>15</v>
      </c>
      <c r="F142" s="42"/>
      <c r="G142" s="44">
        <v>8</v>
      </c>
      <c r="H142" s="44">
        <v>8</v>
      </c>
      <c r="I142" s="44">
        <v>7.2</v>
      </c>
      <c r="J142" s="12">
        <v>7.2</v>
      </c>
    </row>
    <row r="143" s="3" customFormat="true" ht="39" customHeight="true" spans="1:10">
      <c r="A143" s="44">
        <v>75</v>
      </c>
      <c r="B143" s="13" t="s">
        <v>2325</v>
      </c>
      <c r="C143" s="45" t="s">
        <v>2326</v>
      </c>
      <c r="D143" s="42" t="s">
        <v>2327</v>
      </c>
      <c r="E143" s="44" t="s">
        <v>15</v>
      </c>
      <c r="F143" s="42"/>
      <c r="G143" s="44">
        <v>195</v>
      </c>
      <c r="H143" s="44">
        <v>195</v>
      </c>
      <c r="I143" s="44">
        <v>176</v>
      </c>
      <c r="J143" s="12">
        <v>176</v>
      </c>
    </row>
    <row r="144" s="3" customFormat="true" ht="39" customHeight="true" spans="1:10">
      <c r="A144" s="44">
        <v>76</v>
      </c>
      <c r="B144" s="13" t="s">
        <v>2328</v>
      </c>
      <c r="C144" s="14" t="s">
        <v>2329</v>
      </c>
      <c r="D144" s="15" t="s">
        <v>2330</v>
      </c>
      <c r="E144" s="12" t="s">
        <v>15</v>
      </c>
      <c r="F144" s="15"/>
      <c r="G144" s="12">
        <v>58</v>
      </c>
      <c r="H144" s="12">
        <v>58</v>
      </c>
      <c r="I144" s="12">
        <v>52.2</v>
      </c>
      <c r="J144" s="12">
        <v>52.2</v>
      </c>
    </row>
    <row r="145" s="3" customFormat="true" ht="39" customHeight="true" spans="1:10">
      <c r="A145" s="44">
        <v>77</v>
      </c>
      <c r="B145" s="13" t="s">
        <v>2331</v>
      </c>
      <c r="C145" s="14" t="s">
        <v>2332</v>
      </c>
      <c r="D145" s="15" t="s">
        <v>2333</v>
      </c>
      <c r="E145" s="12" t="s">
        <v>15</v>
      </c>
      <c r="F145" s="15"/>
      <c r="G145" s="12">
        <v>58</v>
      </c>
      <c r="H145" s="12">
        <v>58</v>
      </c>
      <c r="I145" s="12">
        <v>52.2</v>
      </c>
      <c r="J145" s="12">
        <v>52.2</v>
      </c>
    </row>
    <row r="146" s="3" customFormat="true" ht="39" customHeight="true" spans="1:10">
      <c r="A146" s="44">
        <v>78</v>
      </c>
      <c r="B146" s="13" t="s">
        <v>2334</v>
      </c>
      <c r="C146" s="14" t="s">
        <v>2335</v>
      </c>
      <c r="D146" s="15" t="s">
        <v>2336</v>
      </c>
      <c r="E146" s="12" t="s">
        <v>15</v>
      </c>
      <c r="F146" s="15"/>
      <c r="G146" s="12">
        <v>18</v>
      </c>
      <c r="H146" s="12">
        <v>18</v>
      </c>
      <c r="I146" s="12">
        <v>16.2</v>
      </c>
      <c r="J146" s="12">
        <v>16.2</v>
      </c>
    </row>
    <row r="147" s="3" customFormat="true" ht="39" customHeight="true" spans="1:10">
      <c r="A147" s="44">
        <v>79</v>
      </c>
      <c r="B147" s="13" t="s">
        <v>2337</v>
      </c>
      <c r="C147" s="14" t="s">
        <v>2338</v>
      </c>
      <c r="D147" s="15" t="s">
        <v>2339</v>
      </c>
      <c r="E147" s="12" t="s">
        <v>15</v>
      </c>
      <c r="F147" s="15"/>
      <c r="G147" s="12">
        <v>25.5</v>
      </c>
      <c r="H147" s="12">
        <v>25.5</v>
      </c>
      <c r="I147" s="12">
        <v>23</v>
      </c>
      <c r="J147" s="12">
        <v>23</v>
      </c>
    </row>
    <row r="148" s="3" customFormat="true" ht="54" customHeight="true" spans="1:10">
      <c r="A148" s="44">
        <v>80</v>
      </c>
      <c r="B148" s="13" t="s">
        <v>2340</v>
      </c>
      <c r="C148" s="14" t="s">
        <v>2341</v>
      </c>
      <c r="D148" s="15" t="s">
        <v>2342</v>
      </c>
      <c r="E148" s="12" t="s">
        <v>15</v>
      </c>
      <c r="F148" s="15"/>
      <c r="G148" s="12">
        <v>25.5</v>
      </c>
      <c r="H148" s="12">
        <v>25.5</v>
      </c>
      <c r="I148" s="12">
        <v>23</v>
      </c>
      <c r="J148" s="12">
        <v>23</v>
      </c>
    </row>
    <row r="149" s="3" customFormat="true" ht="39" customHeight="true" spans="1:10">
      <c r="A149" s="44">
        <v>81</v>
      </c>
      <c r="B149" s="13" t="s">
        <v>2343</v>
      </c>
      <c r="C149" s="14" t="s">
        <v>2344</v>
      </c>
      <c r="D149" s="15" t="s">
        <v>2345</v>
      </c>
      <c r="E149" s="12" t="s">
        <v>34</v>
      </c>
      <c r="F149" s="15" t="s">
        <v>2346</v>
      </c>
      <c r="G149" s="12">
        <v>93</v>
      </c>
      <c r="H149" s="12">
        <v>93</v>
      </c>
      <c r="I149" s="12">
        <v>83.7</v>
      </c>
      <c r="J149" s="12">
        <v>83.7</v>
      </c>
    </row>
    <row r="150" s="3" customFormat="true" ht="39" customHeight="true" spans="1:10">
      <c r="A150" s="44"/>
      <c r="B150" s="13" t="s">
        <v>2347</v>
      </c>
      <c r="C150" s="15" t="s">
        <v>2348</v>
      </c>
      <c r="D150" s="14"/>
      <c r="E150" s="12" t="s">
        <v>34</v>
      </c>
      <c r="F150" s="15" t="s">
        <v>2346</v>
      </c>
      <c r="G150" s="12">
        <v>18</v>
      </c>
      <c r="H150" s="12">
        <v>18</v>
      </c>
      <c r="I150" s="12">
        <v>16.2</v>
      </c>
      <c r="J150" s="44">
        <v>16.2</v>
      </c>
    </row>
    <row r="151" s="3" customFormat="true" ht="39" customHeight="true" spans="1:10">
      <c r="A151" s="44">
        <v>82</v>
      </c>
      <c r="B151" s="13" t="s">
        <v>2349</v>
      </c>
      <c r="C151" s="14" t="s">
        <v>2350</v>
      </c>
      <c r="D151" s="15" t="s">
        <v>2351</v>
      </c>
      <c r="E151" s="12" t="s">
        <v>34</v>
      </c>
      <c r="F151" s="15" t="s">
        <v>2346</v>
      </c>
      <c r="G151" s="12">
        <v>1480</v>
      </c>
      <c r="H151" s="12">
        <v>1184</v>
      </c>
      <c r="I151" s="12">
        <v>888</v>
      </c>
      <c r="J151" s="44">
        <v>888</v>
      </c>
    </row>
    <row r="152" s="3" customFormat="true" ht="39" customHeight="true" spans="1:10">
      <c r="A152" s="44"/>
      <c r="B152" s="13" t="s">
        <v>2352</v>
      </c>
      <c r="C152" s="13" t="s">
        <v>2353</v>
      </c>
      <c r="D152" s="15"/>
      <c r="E152" s="12" t="s">
        <v>34</v>
      </c>
      <c r="F152" s="15"/>
      <c r="G152" s="12">
        <v>296</v>
      </c>
      <c r="H152" s="12">
        <v>237</v>
      </c>
      <c r="I152" s="12">
        <v>178</v>
      </c>
      <c r="J152" s="44">
        <v>178</v>
      </c>
    </row>
    <row r="153" s="3" customFormat="true" ht="39" customHeight="true" spans="1:10">
      <c r="A153" s="44">
        <v>83</v>
      </c>
      <c r="B153" s="13" t="s">
        <v>2354</v>
      </c>
      <c r="C153" s="45" t="s">
        <v>2355</v>
      </c>
      <c r="D153" s="42" t="s">
        <v>2356</v>
      </c>
      <c r="E153" s="44" t="s">
        <v>34</v>
      </c>
      <c r="F153" s="42" t="s">
        <v>2357</v>
      </c>
      <c r="G153" s="44">
        <v>125</v>
      </c>
      <c r="H153" s="44">
        <v>125</v>
      </c>
      <c r="I153" s="44">
        <v>113</v>
      </c>
      <c r="J153" s="44">
        <v>113</v>
      </c>
    </row>
    <row r="154" s="3" customFormat="true" ht="57" customHeight="true" spans="1:10">
      <c r="A154" s="44">
        <v>84</v>
      </c>
      <c r="B154" s="13" t="s">
        <v>2358</v>
      </c>
      <c r="C154" s="45" t="s">
        <v>2359</v>
      </c>
      <c r="D154" s="42" t="s">
        <v>2360</v>
      </c>
      <c r="E154" s="44" t="s">
        <v>34</v>
      </c>
      <c r="F154" s="42" t="s">
        <v>2346</v>
      </c>
      <c r="G154" s="44">
        <v>13.3</v>
      </c>
      <c r="H154" s="44">
        <v>13.3</v>
      </c>
      <c r="I154" s="44">
        <v>12</v>
      </c>
      <c r="J154" s="12">
        <v>12</v>
      </c>
    </row>
    <row r="155" s="3" customFormat="true" ht="63" customHeight="true" spans="1:10">
      <c r="A155" s="44">
        <v>85</v>
      </c>
      <c r="B155" s="13" t="s">
        <v>2361</v>
      </c>
      <c r="C155" s="45" t="s">
        <v>2362</v>
      </c>
      <c r="D155" s="42" t="s">
        <v>2363</v>
      </c>
      <c r="E155" s="44" t="s">
        <v>34</v>
      </c>
      <c r="F155" s="42"/>
      <c r="G155" s="44">
        <v>100</v>
      </c>
      <c r="H155" s="44">
        <v>100</v>
      </c>
      <c r="I155" s="44">
        <v>90</v>
      </c>
      <c r="J155" s="12">
        <v>90</v>
      </c>
    </row>
    <row r="156" s="3" customFormat="true" ht="39" customHeight="true" spans="1:10">
      <c r="A156" s="17"/>
      <c r="B156" s="13" t="s">
        <v>2364</v>
      </c>
      <c r="C156" s="15" t="s">
        <v>2365</v>
      </c>
      <c r="D156" s="14"/>
      <c r="E156" s="44" t="s">
        <v>34</v>
      </c>
      <c r="F156" s="45"/>
      <c r="G156" s="44">
        <v>20</v>
      </c>
      <c r="H156" s="44">
        <v>20</v>
      </c>
      <c r="I156" s="44">
        <v>18</v>
      </c>
      <c r="J156" s="12">
        <v>18</v>
      </c>
    </row>
    <row r="157" s="3" customFormat="true" ht="60" customHeight="true" spans="1:10">
      <c r="A157" s="44">
        <v>86</v>
      </c>
      <c r="B157" s="13" t="s">
        <v>2366</v>
      </c>
      <c r="C157" s="45" t="s">
        <v>2367</v>
      </c>
      <c r="D157" s="42" t="s">
        <v>2368</v>
      </c>
      <c r="E157" s="44" t="s">
        <v>15</v>
      </c>
      <c r="F157" s="14" t="s">
        <v>2040</v>
      </c>
      <c r="G157" s="12">
        <v>78</v>
      </c>
      <c r="H157" s="12">
        <v>78</v>
      </c>
      <c r="I157" s="12">
        <v>70.2</v>
      </c>
      <c r="J157" s="12">
        <v>70.2</v>
      </c>
    </row>
    <row r="158" s="3" customFormat="true" ht="39" customHeight="true" spans="1:10">
      <c r="A158" s="44"/>
      <c r="B158" s="13" t="s">
        <v>2369</v>
      </c>
      <c r="C158" s="15" t="s">
        <v>2370</v>
      </c>
      <c r="D158" s="14"/>
      <c r="E158" s="12" t="s">
        <v>15</v>
      </c>
      <c r="F158" s="14"/>
      <c r="G158" s="12">
        <v>15.6</v>
      </c>
      <c r="H158" s="12">
        <v>15.6</v>
      </c>
      <c r="I158" s="12">
        <v>14</v>
      </c>
      <c r="J158" s="12">
        <v>14</v>
      </c>
    </row>
    <row r="159" s="3" customFormat="true" ht="39" customHeight="true" spans="1:10">
      <c r="A159" s="17"/>
      <c r="B159" s="13" t="s">
        <v>2371</v>
      </c>
      <c r="C159" s="15" t="s">
        <v>2372</v>
      </c>
      <c r="D159" s="14"/>
      <c r="E159" s="12" t="s">
        <v>15</v>
      </c>
      <c r="F159" s="14"/>
      <c r="G159" s="12">
        <v>23.4</v>
      </c>
      <c r="H159" s="12">
        <v>23.4</v>
      </c>
      <c r="I159" s="12">
        <v>21.1</v>
      </c>
      <c r="J159" s="44">
        <v>21.1</v>
      </c>
    </row>
    <row r="160" s="3" customFormat="true" ht="39" customHeight="true" spans="1:10">
      <c r="A160" s="44">
        <v>87</v>
      </c>
      <c r="B160" s="13" t="s">
        <v>2373</v>
      </c>
      <c r="C160" s="14" t="s">
        <v>2374</v>
      </c>
      <c r="D160" s="14" t="s">
        <v>2375</v>
      </c>
      <c r="E160" s="44" t="s">
        <v>15</v>
      </c>
      <c r="F160" s="14" t="s">
        <v>2376</v>
      </c>
      <c r="G160" s="12">
        <v>120</v>
      </c>
      <c r="H160" s="12">
        <v>120</v>
      </c>
      <c r="I160" s="12">
        <v>108</v>
      </c>
      <c r="J160" s="44">
        <v>108</v>
      </c>
    </row>
    <row r="161" s="3" customFormat="true" ht="39" customHeight="true" spans="1:10">
      <c r="A161" s="44"/>
      <c r="B161" s="13" t="s">
        <v>2377</v>
      </c>
      <c r="C161" s="15" t="s">
        <v>2378</v>
      </c>
      <c r="D161" s="14"/>
      <c r="E161" s="12" t="s">
        <v>15</v>
      </c>
      <c r="F161" s="14"/>
      <c r="G161" s="12">
        <v>24</v>
      </c>
      <c r="H161" s="12">
        <v>24</v>
      </c>
      <c r="I161" s="12">
        <v>21.6</v>
      </c>
      <c r="J161" s="12">
        <v>21.6</v>
      </c>
    </row>
    <row r="162" s="3" customFormat="true" ht="39" customHeight="true" spans="1:10">
      <c r="A162" s="44">
        <v>88</v>
      </c>
      <c r="B162" s="13" t="s">
        <v>2379</v>
      </c>
      <c r="C162" s="14" t="s">
        <v>2380</v>
      </c>
      <c r="D162" s="15" t="s">
        <v>2381</v>
      </c>
      <c r="E162" s="44" t="s">
        <v>2382</v>
      </c>
      <c r="F162" s="42"/>
      <c r="G162" s="44">
        <v>1061</v>
      </c>
      <c r="H162" s="44">
        <v>849</v>
      </c>
      <c r="I162" s="44">
        <v>637</v>
      </c>
      <c r="J162" s="12">
        <v>637</v>
      </c>
    </row>
    <row r="163" s="3" customFormat="true" ht="39" customHeight="true" spans="1:10">
      <c r="A163" s="44"/>
      <c r="B163" s="13" t="s">
        <v>2383</v>
      </c>
      <c r="C163" s="13" t="s">
        <v>2384</v>
      </c>
      <c r="D163" s="15"/>
      <c r="E163" s="44" t="s">
        <v>2382</v>
      </c>
      <c r="F163" s="42"/>
      <c r="G163" s="44">
        <v>212</v>
      </c>
      <c r="H163" s="44">
        <v>170</v>
      </c>
      <c r="I163" s="44">
        <v>127</v>
      </c>
      <c r="J163" s="12">
        <v>127</v>
      </c>
    </row>
    <row r="164" s="3" customFormat="true" ht="39" customHeight="true" spans="1:10">
      <c r="A164" s="44">
        <v>89</v>
      </c>
      <c r="B164" s="13" t="s">
        <v>2385</v>
      </c>
      <c r="C164" s="14" t="s">
        <v>2386</v>
      </c>
      <c r="D164" s="15" t="s">
        <v>2387</v>
      </c>
      <c r="E164" s="12" t="s">
        <v>15</v>
      </c>
      <c r="F164" s="15" t="s">
        <v>2388</v>
      </c>
      <c r="G164" s="12">
        <v>2030</v>
      </c>
      <c r="H164" s="12">
        <v>1624</v>
      </c>
      <c r="I164" s="12">
        <v>1218</v>
      </c>
      <c r="J164" s="12">
        <v>1218</v>
      </c>
    </row>
    <row r="165" s="3" customFormat="true" ht="39" customHeight="true" spans="1:10">
      <c r="A165" s="44"/>
      <c r="B165" s="13" t="s">
        <v>2389</v>
      </c>
      <c r="C165" s="13" t="s">
        <v>2390</v>
      </c>
      <c r="D165" s="15"/>
      <c r="E165" s="12" t="s">
        <v>15</v>
      </c>
      <c r="F165" s="15"/>
      <c r="G165" s="12">
        <v>406</v>
      </c>
      <c r="H165" s="12">
        <v>325</v>
      </c>
      <c r="I165" s="12">
        <v>244</v>
      </c>
      <c r="J165" s="12">
        <v>244</v>
      </c>
    </row>
    <row r="166" s="3" customFormat="true" ht="39" customHeight="true" spans="1:10">
      <c r="A166" s="44">
        <v>90</v>
      </c>
      <c r="B166" s="13" t="s">
        <v>2391</v>
      </c>
      <c r="C166" s="14" t="s">
        <v>2392</v>
      </c>
      <c r="D166" s="15" t="s">
        <v>2393</v>
      </c>
      <c r="E166" s="12" t="s">
        <v>15</v>
      </c>
      <c r="F166" s="46"/>
      <c r="G166" s="30">
        <v>3200</v>
      </c>
      <c r="H166" s="30">
        <v>2560</v>
      </c>
      <c r="I166" s="30">
        <v>1920</v>
      </c>
      <c r="J166" s="30">
        <v>1920</v>
      </c>
    </row>
    <row r="167" s="3" customFormat="true" ht="39" customHeight="true" spans="1:10">
      <c r="A167" s="44"/>
      <c r="B167" s="13" t="s">
        <v>2394</v>
      </c>
      <c r="C167" s="13" t="s">
        <v>2395</v>
      </c>
      <c r="D167" s="15"/>
      <c r="E167" s="12" t="s">
        <v>15</v>
      </c>
      <c r="F167" s="46"/>
      <c r="G167" s="30">
        <v>640</v>
      </c>
      <c r="H167" s="30">
        <v>512</v>
      </c>
      <c r="I167" s="30">
        <v>384</v>
      </c>
      <c r="J167" s="30">
        <v>384</v>
      </c>
    </row>
    <row r="168" s="3" customFormat="true" ht="39" customHeight="true" spans="1:10">
      <c r="A168" s="44">
        <v>91</v>
      </c>
      <c r="B168" s="13" t="s">
        <v>2396</v>
      </c>
      <c r="C168" s="14" t="s">
        <v>2397</v>
      </c>
      <c r="D168" s="15" t="s">
        <v>2398</v>
      </c>
      <c r="E168" s="12" t="s">
        <v>34</v>
      </c>
      <c r="F168" s="15"/>
      <c r="G168" s="12">
        <v>1930</v>
      </c>
      <c r="H168" s="12">
        <v>1544</v>
      </c>
      <c r="I168" s="12">
        <v>1158</v>
      </c>
      <c r="J168" s="12">
        <v>1158</v>
      </c>
    </row>
    <row r="169" s="3" customFormat="true" ht="39" customHeight="true" spans="1:10">
      <c r="A169" s="44"/>
      <c r="B169" s="13" t="s">
        <v>2399</v>
      </c>
      <c r="C169" s="13" t="s">
        <v>2400</v>
      </c>
      <c r="D169" s="15"/>
      <c r="E169" s="12" t="s">
        <v>34</v>
      </c>
      <c r="F169" s="15"/>
      <c r="G169" s="12">
        <v>386</v>
      </c>
      <c r="H169" s="12">
        <v>309</v>
      </c>
      <c r="I169" s="12">
        <v>232</v>
      </c>
      <c r="J169" s="12">
        <v>232</v>
      </c>
    </row>
    <row r="170" s="3" customFormat="true" ht="39" customHeight="true" spans="1:10">
      <c r="A170" s="17"/>
      <c r="B170" s="13" t="s">
        <v>2401</v>
      </c>
      <c r="C170" s="15" t="s">
        <v>2402</v>
      </c>
      <c r="D170" s="14"/>
      <c r="E170" s="12" t="s">
        <v>34</v>
      </c>
      <c r="F170" s="14"/>
      <c r="G170" s="12">
        <v>579</v>
      </c>
      <c r="H170" s="12">
        <v>463</v>
      </c>
      <c r="I170" s="12">
        <v>347</v>
      </c>
      <c r="J170" s="12">
        <v>347</v>
      </c>
    </row>
    <row r="171" s="3" customFormat="true" ht="51" customHeight="true" spans="1:10">
      <c r="A171" s="44">
        <v>92</v>
      </c>
      <c r="B171" s="13" t="s">
        <v>2403</v>
      </c>
      <c r="C171" s="14" t="s">
        <v>2404</v>
      </c>
      <c r="D171" s="15" t="s">
        <v>2405</v>
      </c>
      <c r="E171" s="12" t="s">
        <v>34</v>
      </c>
      <c r="F171" s="15"/>
      <c r="G171" s="12">
        <v>2860</v>
      </c>
      <c r="H171" s="12">
        <v>2288</v>
      </c>
      <c r="I171" s="12">
        <v>1716</v>
      </c>
      <c r="J171" s="12">
        <v>1716</v>
      </c>
    </row>
    <row r="172" s="3" customFormat="true" ht="39" customHeight="true" spans="1:10">
      <c r="A172" s="44"/>
      <c r="B172" s="13" t="s">
        <v>2406</v>
      </c>
      <c r="C172" s="13" t="s">
        <v>2407</v>
      </c>
      <c r="D172" s="15"/>
      <c r="E172" s="12" t="s">
        <v>34</v>
      </c>
      <c r="F172" s="15"/>
      <c r="G172" s="12">
        <v>572</v>
      </c>
      <c r="H172" s="12">
        <v>458</v>
      </c>
      <c r="I172" s="12">
        <v>343</v>
      </c>
      <c r="J172" s="12">
        <v>343</v>
      </c>
    </row>
    <row r="173" s="3" customFormat="true" ht="39" customHeight="true" spans="1:10">
      <c r="A173" s="17"/>
      <c r="B173" s="13" t="s">
        <v>2408</v>
      </c>
      <c r="C173" s="15" t="s">
        <v>2409</v>
      </c>
      <c r="D173" s="14"/>
      <c r="E173" s="12" t="s">
        <v>34</v>
      </c>
      <c r="F173" s="14"/>
      <c r="G173" s="12">
        <v>858</v>
      </c>
      <c r="H173" s="12">
        <v>686</v>
      </c>
      <c r="I173" s="12">
        <v>515</v>
      </c>
      <c r="J173" s="12">
        <v>515</v>
      </c>
    </row>
    <row r="174" s="3" customFormat="true" ht="66" customHeight="true" spans="1:10">
      <c r="A174" s="44">
        <v>93</v>
      </c>
      <c r="B174" s="13" t="s">
        <v>2410</v>
      </c>
      <c r="C174" s="14" t="s">
        <v>2411</v>
      </c>
      <c r="D174" s="15" t="s">
        <v>2412</v>
      </c>
      <c r="E174" s="12" t="s">
        <v>15</v>
      </c>
      <c r="F174" s="15"/>
      <c r="G174" s="12">
        <v>720</v>
      </c>
      <c r="H174" s="12">
        <v>576</v>
      </c>
      <c r="I174" s="12">
        <v>432</v>
      </c>
      <c r="J174" s="12">
        <v>432</v>
      </c>
    </row>
    <row r="175" s="3" customFormat="true" ht="39" customHeight="true" spans="1:10">
      <c r="A175" s="44"/>
      <c r="B175" s="13" t="s">
        <v>2413</v>
      </c>
      <c r="C175" s="13" t="s">
        <v>2414</v>
      </c>
      <c r="D175" s="15"/>
      <c r="E175" s="12" t="s">
        <v>15</v>
      </c>
      <c r="F175" s="15"/>
      <c r="G175" s="12">
        <v>144</v>
      </c>
      <c r="H175" s="12">
        <v>115</v>
      </c>
      <c r="I175" s="12">
        <v>86.4</v>
      </c>
      <c r="J175" s="12">
        <v>86.4</v>
      </c>
    </row>
    <row r="176" s="3" customFormat="true" ht="57" customHeight="true" spans="1:10">
      <c r="A176" s="44">
        <v>94</v>
      </c>
      <c r="B176" s="13" t="s">
        <v>2415</v>
      </c>
      <c r="C176" s="14" t="s">
        <v>2416</v>
      </c>
      <c r="D176" s="15" t="s">
        <v>2417</v>
      </c>
      <c r="E176" s="12" t="s">
        <v>15</v>
      </c>
      <c r="F176" s="15"/>
      <c r="G176" s="12">
        <v>1830</v>
      </c>
      <c r="H176" s="12">
        <v>1464</v>
      </c>
      <c r="I176" s="12">
        <v>1098</v>
      </c>
      <c r="J176" s="12">
        <v>1098</v>
      </c>
    </row>
    <row r="177" s="3" customFormat="true" ht="39" customHeight="true" spans="1:10">
      <c r="A177" s="44"/>
      <c r="B177" s="13" t="s">
        <v>2418</v>
      </c>
      <c r="C177" s="13" t="s">
        <v>2419</v>
      </c>
      <c r="D177" s="15"/>
      <c r="E177" s="12" t="s">
        <v>15</v>
      </c>
      <c r="F177" s="15"/>
      <c r="G177" s="12">
        <v>366</v>
      </c>
      <c r="H177" s="12">
        <v>293</v>
      </c>
      <c r="I177" s="12">
        <v>220</v>
      </c>
      <c r="J177" s="12">
        <v>220</v>
      </c>
    </row>
    <row r="178" s="3" customFormat="true" ht="39" customHeight="true" spans="1:10">
      <c r="A178" s="17"/>
      <c r="B178" s="13" t="s">
        <v>2420</v>
      </c>
      <c r="C178" s="15" t="s">
        <v>2421</v>
      </c>
      <c r="D178" s="14"/>
      <c r="E178" s="12" t="s">
        <v>15</v>
      </c>
      <c r="F178" s="14"/>
      <c r="G178" s="12">
        <v>549</v>
      </c>
      <c r="H178" s="12">
        <v>439</v>
      </c>
      <c r="I178" s="12">
        <v>329</v>
      </c>
      <c r="J178" s="12">
        <v>329</v>
      </c>
    </row>
    <row r="179" s="3" customFormat="true" ht="39" customHeight="true" spans="1:10">
      <c r="A179" s="44">
        <v>95</v>
      </c>
      <c r="B179" s="13" t="s">
        <v>2422</v>
      </c>
      <c r="C179" s="14" t="s">
        <v>2423</v>
      </c>
      <c r="D179" s="15" t="s">
        <v>2424</v>
      </c>
      <c r="E179" s="12" t="s">
        <v>15</v>
      </c>
      <c r="F179" s="15"/>
      <c r="G179" s="12">
        <v>790</v>
      </c>
      <c r="H179" s="12">
        <v>632</v>
      </c>
      <c r="I179" s="12">
        <v>474</v>
      </c>
      <c r="J179" s="12">
        <v>474</v>
      </c>
    </row>
    <row r="180" s="3" customFormat="true" ht="39" customHeight="true" spans="1:10">
      <c r="A180" s="44"/>
      <c r="B180" s="13" t="s">
        <v>2425</v>
      </c>
      <c r="C180" s="13" t="s">
        <v>2426</v>
      </c>
      <c r="D180" s="15"/>
      <c r="E180" s="12" t="s">
        <v>15</v>
      </c>
      <c r="F180" s="15"/>
      <c r="G180" s="12">
        <v>158</v>
      </c>
      <c r="H180" s="12">
        <v>126</v>
      </c>
      <c r="I180" s="12">
        <v>94.8</v>
      </c>
      <c r="J180" s="12">
        <v>94.8</v>
      </c>
    </row>
    <row r="181" s="3" customFormat="true" ht="39" customHeight="true" spans="1:10">
      <c r="A181" s="44">
        <v>96</v>
      </c>
      <c r="B181" s="13" t="s">
        <v>2427</v>
      </c>
      <c r="C181" s="14" t="s">
        <v>2428</v>
      </c>
      <c r="D181" s="15" t="s">
        <v>2429</v>
      </c>
      <c r="E181" s="12" t="s">
        <v>15</v>
      </c>
      <c r="F181" s="15"/>
      <c r="G181" s="12">
        <v>1630</v>
      </c>
      <c r="H181" s="12">
        <v>1304</v>
      </c>
      <c r="I181" s="12">
        <v>978</v>
      </c>
      <c r="J181" s="12">
        <v>978</v>
      </c>
    </row>
    <row r="182" s="3" customFormat="true" ht="39" customHeight="true" spans="1:10">
      <c r="A182" s="44"/>
      <c r="B182" s="13" t="s">
        <v>2430</v>
      </c>
      <c r="C182" s="13" t="s">
        <v>2431</v>
      </c>
      <c r="D182" s="15"/>
      <c r="E182" s="12" t="s">
        <v>15</v>
      </c>
      <c r="F182" s="15"/>
      <c r="G182" s="12">
        <v>326</v>
      </c>
      <c r="H182" s="12">
        <v>261</v>
      </c>
      <c r="I182" s="12">
        <v>196</v>
      </c>
      <c r="J182" s="12">
        <v>196</v>
      </c>
    </row>
    <row r="183" s="3" customFormat="true" ht="61" customHeight="true" spans="1:10">
      <c r="A183" s="44">
        <v>97</v>
      </c>
      <c r="B183" s="13" t="s">
        <v>2432</v>
      </c>
      <c r="C183" s="14" t="s">
        <v>2433</v>
      </c>
      <c r="D183" s="15" t="s">
        <v>2434</v>
      </c>
      <c r="E183" s="12" t="s">
        <v>2435</v>
      </c>
      <c r="F183" s="15" t="s">
        <v>2436</v>
      </c>
      <c r="G183" s="12">
        <v>815</v>
      </c>
      <c r="H183" s="12">
        <v>652</v>
      </c>
      <c r="I183" s="12">
        <v>489</v>
      </c>
      <c r="J183" s="12">
        <v>489</v>
      </c>
    </row>
    <row r="184" s="3" customFormat="true" ht="39" customHeight="true" spans="1:10">
      <c r="A184" s="44"/>
      <c r="B184" s="13" t="s">
        <v>2437</v>
      </c>
      <c r="C184" s="13" t="s">
        <v>2438</v>
      </c>
      <c r="D184" s="15"/>
      <c r="E184" s="12" t="s">
        <v>2435</v>
      </c>
      <c r="F184" s="15"/>
      <c r="G184" s="12">
        <v>163</v>
      </c>
      <c r="H184" s="12">
        <v>130</v>
      </c>
      <c r="I184" s="12">
        <v>97.8</v>
      </c>
      <c r="J184" s="12">
        <v>97.8</v>
      </c>
    </row>
    <row r="185" s="3" customFormat="true" ht="39" customHeight="true" spans="1:10">
      <c r="A185" s="44">
        <v>98</v>
      </c>
      <c r="B185" s="13" t="s">
        <v>2439</v>
      </c>
      <c r="C185" s="14" t="s">
        <v>2440</v>
      </c>
      <c r="D185" s="15" t="s">
        <v>2441</v>
      </c>
      <c r="E185" s="12" t="s">
        <v>15</v>
      </c>
      <c r="F185" s="15"/>
      <c r="G185" s="12">
        <v>2400</v>
      </c>
      <c r="H185" s="12">
        <v>1920</v>
      </c>
      <c r="I185" s="12">
        <v>1440</v>
      </c>
      <c r="J185" s="12">
        <v>1440</v>
      </c>
    </row>
    <row r="186" s="3" customFormat="true" ht="39" customHeight="true" spans="1:10">
      <c r="A186" s="44"/>
      <c r="B186" s="13" t="s">
        <v>2442</v>
      </c>
      <c r="C186" s="13" t="s">
        <v>2443</v>
      </c>
      <c r="D186" s="15"/>
      <c r="E186" s="12" t="s">
        <v>15</v>
      </c>
      <c r="F186" s="15"/>
      <c r="G186" s="12">
        <v>480</v>
      </c>
      <c r="H186" s="12">
        <v>384</v>
      </c>
      <c r="I186" s="12">
        <v>288</v>
      </c>
      <c r="J186" s="12">
        <v>288</v>
      </c>
    </row>
    <row r="187" s="3" customFormat="true" ht="65" customHeight="true" spans="1:10">
      <c r="A187" s="44">
        <v>99</v>
      </c>
      <c r="B187" s="13" t="s">
        <v>2444</v>
      </c>
      <c r="C187" s="14" t="s">
        <v>2445</v>
      </c>
      <c r="D187" s="15" t="s">
        <v>2446</v>
      </c>
      <c r="E187" s="12" t="s">
        <v>34</v>
      </c>
      <c r="F187" s="15"/>
      <c r="G187" s="12">
        <v>910</v>
      </c>
      <c r="H187" s="12">
        <v>728</v>
      </c>
      <c r="I187" s="12">
        <v>546</v>
      </c>
      <c r="J187" s="12">
        <v>546</v>
      </c>
    </row>
    <row r="188" s="3" customFormat="true" ht="39" customHeight="true" spans="1:10">
      <c r="A188" s="44"/>
      <c r="B188" s="13" t="s">
        <v>2447</v>
      </c>
      <c r="C188" s="13" t="s">
        <v>2448</v>
      </c>
      <c r="D188" s="15"/>
      <c r="E188" s="12" t="s">
        <v>34</v>
      </c>
      <c r="F188" s="15"/>
      <c r="G188" s="12">
        <v>182</v>
      </c>
      <c r="H188" s="12">
        <v>146</v>
      </c>
      <c r="I188" s="12">
        <v>109</v>
      </c>
      <c r="J188" s="12">
        <v>109</v>
      </c>
    </row>
    <row r="189" s="3" customFormat="true" ht="62" customHeight="true" spans="1:10">
      <c r="A189" s="44">
        <v>100</v>
      </c>
      <c r="B189" s="13" t="s">
        <v>2449</v>
      </c>
      <c r="C189" s="14" t="s">
        <v>2450</v>
      </c>
      <c r="D189" s="15" t="s">
        <v>2451</v>
      </c>
      <c r="E189" s="12" t="s">
        <v>34</v>
      </c>
      <c r="F189" s="15"/>
      <c r="G189" s="12">
        <v>2470</v>
      </c>
      <c r="H189" s="12">
        <v>1976</v>
      </c>
      <c r="I189" s="12">
        <v>1482</v>
      </c>
      <c r="J189" s="12">
        <v>1482</v>
      </c>
    </row>
    <row r="190" s="3" customFormat="true" ht="39" customHeight="true" spans="1:10">
      <c r="A190" s="44"/>
      <c r="B190" s="13" t="s">
        <v>2452</v>
      </c>
      <c r="C190" s="13" t="s">
        <v>2453</v>
      </c>
      <c r="D190" s="15"/>
      <c r="E190" s="12" t="s">
        <v>34</v>
      </c>
      <c r="F190" s="15"/>
      <c r="G190" s="12">
        <v>494</v>
      </c>
      <c r="H190" s="12">
        <v>395</v>
      </c>
      <c r="I190" s="12">
        <v>296</v>
      </c>
      <c r="J190" s="12">
        <v>296</v>
      </c>
    </row>
    <row r="191" s="3" customFormat="true" ht="39" customHeight="true" spans="1:10">
      <c r="A191" s="17"/>
      <c r="B191" s="13" t="s">
        <v>2454</v>
      </c>
      <c r="C191" s="15" t="s">
        <v>2455</v>
      </c>
      <c r="D191" s="14"/>
      <c r="E191" s="12" t="s">
        <v>34</v>
      </c>
      <c r="F191" s="14"/>
      <c r="G191" s="12">
        <v>740</v>
      </c>
      <c r="H191" s="12">
        <v>592</v>
      </c>
      <c r="I191" s="12">
        <v>444</v>
      </c>
      <c r="J191" s="12">
        <v>444</v>
      </c>
    </row>
    <row r="192" s="3" customFormat="true" ht="57" customHeight="true" spans="1:10">
      <c r="A192" s="44">
        <v>101</v>
      </c>
      <c r="B192" s="13" t="s">
        <v>2456</v>
      </c>
      <c r="C192" s="14" t="s">
        <v>2457</v>
      </c>
      <c r="D192" s="15" t="s">
        <v>2458</v>
      </c>
      <c r="E192" s="12" t="s">
        <v>15</v>
      </c>
      <c r="F192" s="15" t="s">
        <v>2459</v>
      </c>
      <c r="G192" s="12">
        <v>1870</v>
      </c>
      <c r="H192" s="12">
        <v>1496</v>
      </c>
      <c r="I192" s="12">
        <v>1122</v>
      </c>
      <c r="J192" s="12">
        <v>1122</v>
      </c>
    </row>
    <row r="193" s="3" customFormat="true" ht="39" customHeight="true" spans="1:10">
      <c r="A193" s="44"/>
      <c r="B193" s="13" t="s">
        <v>2460</v>
      </c>
      <c r="C193" s="13" t="s">
        <v>2461</v>
      </c>
      <c r="D193" s="15"/>
      <c r="E193" s="12" t="s">
        <v>15</v>
      </c>
      <c r="F193" s="15"/>
      <c r="G193" s="12">
        <v>374</v>
      </c>
      <c r="H193" s="12">
        <v>299</v>
      </c>
      <c r="I193" s="12">
        <v>224</v>
      </c>
      <c r="J193" s="12">
        <v>224</v>
      </c>
    </row>
    <row r="194" s="3" customFormat="true" ht="60" customHeight="true" spans="1:10">
      <c r="A194" s="44">
        <v>102</v>
      </c>
      <c r="B194" s="13" t="s">
        <v>2462</v>
      </c>
      <c r="C194" s="14" t="s">
        <v>2463</v>
      </c>
      <c r="D194" s="15" t="s">
        <v>2464</v>
      </c>
      <c r="E194" s="12" t="s">
        <v>15</v>
      </c>
      <c r="F194" s="15" t="s">
        <v>2465</v>
      </c>
      <c r="G194" s="12">
        <v>3270</v>
      </c>
      <c r="H194" s="12">
        <v>2616</v>
      </c>
      <c r="I194" s="12">
        <v>1962</v>
      </c>
      <c r="J194" s="12">
        <v>1962</v>
      </c>
    </row>
    <row r="195" s="3" customFormat="true" ht="39" customHeight="true" spans="1:10">
      <c r="A195" s="44"/>
      <c r="B195" s="13" t="s">
        <v>2466</v>
      </c>
      <c r="C195" s="13" t="s">
        <v>2467</v>
      </c>
      <c r="D195" s="15"/>
      <c r="E195" s="12" t="s">
        <v>15</v>
      </c>
      <c r="F195" s="15"/>
      <c r="G195" s="12">
        <v>654</v>
      </c>
      <c r="H195" s="12">
        <v>523</v>
      </c>
      <c r="I195" s="12">
        <v>392</v>
      </c>
      <c r="J195" s="12">
        <v>392</v>
      </c>
    </row>
    <row r="196" s="3" customFormat="true" ht="39" customHeight="true" spans="1:10">
      <c r="A196" s="17"/>
      <c r="B196" s="13" t="s">
        <v>2468</v>
      </c>
      <c r="C196" s="15" t="s">
        <v>2469</v>
      </c>
      <c r="D196" s="14"/>
      <c r="E196" s="12" t="s">
        <v>15</v>
      </c>
      <c r="F196" s="14"/>
      <c r="G196" s="12">
        <v>980</v>
      </c>
      <c r="H196" s="12">
        <v>784</v>
      </c>
      <c r="I196" s="12">
        <v>588</v>
      </c>
      <c r="J196" s="12">
        <v>588</v>
      </c>
    </row>
    <row r="197" s="3" customFormat="true" ht="124" customHeight="true" spans="1:10">
      <c r="A197" s="44">
        <v>103</v>
      </c>
      <c r="B197" s="13" t="s">
        <v>2470</v>
      </c>
      <c r="C197" s="14" t="s">
        <v>2471</v>
      </c>
      <c r="D197" s="15" t="s">
        <v>2472</v>
      </c>
      <c r="E197" s="12" t="s">
        <v>15</v>
      </c>
      <c r="F197" s="14" t="s">
        <v>2473</v>
      </c>
      <c r="G197" s="12">
        <v>3615</v>
      </c>
      <c r="H197" s="12">
        <v>2892</v>
      </c>
      <c r="I197" s="12">
        <v>2169</v>
      </c>
      <c r="J197" s="12">
        <v>2169</v>
      </c>
    </row>
    <row r="198" s="3" customFormat="true" ht="39" customHeight="true" spans="1:10">
      <c r="A198" s="44"/>
      <c r="B198" s="13" t="s">
        <v>2474</v>
      </c>
      <c r="C198" s="13" t="s">
        <v>2475</v>
      </c>
      <c r="D198" s="15"/>
      <c r="E198" s="12" t="s">
        <v>15</v>
      </c>
      <c r="F198" s="14"/>
      <c r="G198" s="12">
        <v>723</v>
      </c>
      <c r="H198" s="12">
        <v>578</v>
      </c>
      <c r="I198" s="12">
        <v>434</v>
      </c>
      <c r="J198" s="12">
        <v>434</v>
      </c>
    </row>
    <row r="199" s="3" customFormat="true" ht="39" customHeight="true" spans="1:10">
      <c r="A199" s="17"/>
      <c r="B199" s="105" t="s">
        <v>2476</v>
      </c>
      <c r="C199" s="14" t="s">
        <v>2477</v>
      </c>
      <c r="D199" s="14"/>
      <c r="E199" s="12" t="s">
        <v>15</v>
      </c>
      <c r="F199" s="14"/>
      <c r="G199" s="12">
        <v>1085</v>
      </c>
      <c r="H199" s="12">
        <v>868</v>
      </c>
      <c r="I199" s="12">
        <v>651</v>
      </c>
      <c r="J199" s="12">
        <v>651</v>
      </c>
    </row>
    <row r="200" s="3" customFormat="true" ht="59" customHeight="true" spans="1:10">
      <c r="A200" s="44">
        <v>104</v>
      </c>
      <c r="B200" s="13" t="s">
        <v>2479</v>
      </c>
      <c r="C200" s="14" t="s">
        <v>2480</v>
      </c>
      <c r="D200" s="15" t="s">
        <v>2481</v>
      </c>
      <c r="E200" s="12" t="s">
        <v>15</v>
      </c>
      <c r="F200" s="15"/>
      <c r="G200" s="12">
        <v>1950</v>
      </c>
      <c r="H200" s="12">
        <v>1560</v>
      </c>
      <c r="I200" s="12">
        <v>1170</v>
      </c>
      <c r="J200" s="12">
        <v>1170</v>
      </c>
    </row>
    <row r="201" s="3" customFormat="true" ht="39" customHeight="true" spans="1:10">
      <c r="A201" s="44"/>
      <c r="B201" s="13" t="s">
        <v>2482</v>
      </c>
      <c r="C201" s="13" t="s">
        <v>2483</v>
      </c>
      <c r="D201" s="15"/>
      <c r="E201" s="12" t="s">
        <v>15</v>
      </c>
      <c r="F201" s="15"/>
      <c r="G201" s="12">
        <v>390</v>
      </c>
      <c r="H201" s="12">
        <v>312</v>
      </c>
      <c r="I201" s="12">
        <v>234</v>
      </c>
      <c r="J201" s="12">
        <v>234</v>
      </c>
    </row>
    <row r="202" s="3" customFormat="true" ht="39" customHeight="true" spans="1:10">
      <c r="A202" s="44">
        <v>105</v>
      </c>
      <c r="B202" s="13" t="s">
        <v>2484</v>
      </c>
      <c r="C202" s="14" t="s">
        <v>2485</v>
      </c>
      <c r="D202" s="15" t="s">
        <v>2486</v>
      </c>
      <c r="E202" s="12" t="s">
        <v>15</v>
      </c>
      <c r="F202" s="15"/>
      <c r="G202" s="12">
        <v>2790</v>
      </c>
      <c r="H202" s="12">
        <v>2232</v>
      </c>
      <c r="I202" s="12">
        <v>1674</v>
      </c>
      <c r="J202" s="12">
        <v>1674</v>
      </c>
    </row>
    <row r="203" s="3" customFormat="true" ht="39" customHeight="true" spans="1:10">
      <c r="A203" s="44"/>
      <c r="B203" s="13" t="s">
        <v>2487</v>
      </c>
      <c r="C203" s="13" t="s">
        <v>2488</v>
      </c>
      <c r="D203" s="15"/>
      <c r="E203" s="12" t="s">
        <v>15</v>
      </c>
      <c r="F203" s="15"/>
      <c r="G203" s="12">
        <v>558</v>
      </c>
      <c r="H203" s="12">
        <v>446</v>
      </c>
      <c r="I203" s="12">
        <v>335</v>
      </c>
      <c r="J203" s="12">
        <v>335</v>
      </c>
    </row>
    <row r="204" s="3" customFormat="true" ht="39" customHeight="true" spans="1:10">
      <c r="A204" s="17"/>
      <c r="B204" s="13" t="s">
        <v>2489</v>
      </c>
      <c r="C204" s="15" t="s">
        <v>2490</v>
      </c>
      <c r="D204" s="14"/>
      <c r="E204" s="12" t="s">
        <v>15</v>
      </c>
      <c r="F204" s="14"/>
      <c r="G204" s="12">
        <v>837</v>
      </c>
      <c r="H204" s="12">
        <v>670</v>
      </c>
      <c r="I204" s="12">
        <v>502</v>
      </c>
      <c r="J204" s="12">
        <v>502</v>
      </c>
    </row>
    <row r="205" s="3" customFormat="true" ht="78" customHeight="true" spans="1:10">
      <c r="A205" s="44">
        <v>106</v>
      </c>
      <c r="B205" s="13" t="s">
        <v>2491</v>
      </c>
      <c r="C205" s="14" t="s">
        <v>2492</v>
      </c>
      <c r="D205" s="15" t="s">
        <v>2493</v>
      </c>
      <c r="E205" s="12" t="s">
        <v>15</v>
      </c>
      <c r="F205" s="14" t="s">
        <v>2494</v>
      </c>
      <c r="G205" s="12">
        <v>3630</v>
      </c>
      <c r="H205" s="12">
        <v>2904</v>
      </c>
      <c r="I205" s="12">
        <v>2178</v>
      </c>
      <c r="J205" s="12">
        <v>2178</v>
      </c>
    </row>
    <row r="206" s="3" customFormat="true" ht="39" customHeight="true" spans="1:10">
      <c r="A206" s="44"/>
      <c r="B206" s="13" t="s">
        <v>2495</v>
      </c>
      <c r="C206" s="13" t="s">
        <v>2496</v>
      </c>
      <c r="D206" s="15"/>
      <c r="E206" s="12" t="s">
        <v>15</v>
      </c>
      <c r="F206" s="14"/>
      <c r="G206" s="12">
        <v>726</v>
      </c>
      <c r="H206" s="12">
        <v>581</v>
      </c>
      <c r="I206" s="12">
        <v>436</v>
      </c>
      <c r="J206" s="12">
        <v>436</v>
      </c>
    </row>
    <row r="207" s="3" customFormat="true" ht="39" customHeight="true" spans="1:10">
      <c r="A207" s="17"/>
      <c r="B207" s="13" t="s">
        <v>2497</v>
      </c>
      <c r="C207" s="14" t="s">
        <v>2498</v>
      </c>
      <c r="D207" s="14"/>
      <c r="E207" s="12" t="s">
        <v>15</v>
      </c>
      <c r="F207" s="14"/>
      <c r="G207" s="12">
        <v>1089</v>
      </c>
      <c r="H207" s="12">
        <v>871</v>
      </c>
      <c r="I207" s="12">
        <v>653</v>
      </c>
      <c r="J207" s="12">
        <v>653</v>
      </c>
    </row>
    <row r="208" s="3" customFormat="true" ht="70" customHeight="true" spans="1:10">
      <c r="A208" s="44">
        <v>107</v>
      </c>
      <c r="B208" s="13" t="s">
        <v>2499</v>
      </c>
      <c r="C208" s="14" t="s">
        <v>2500</v>
      </c>
      <c r="D208" s="15" t="s">
        <v>2501</v>
      </c>
      <c r="E208" s="12" t="s">
        <v>2502</v>
      </c>
      <c r="F208" s="15" t="s">
        <v>2503</v>
      </c>
      <c r="G208" s="12">
        <v>1855</v>
      </c>
      <c r="H208" s="12">
        <v>1484</v>
      </c>
      <c r="I208" s="12">
        <v>1113</v>
      </c>
      <c r="J208" s="12">
        <v>1113</v>
      </c>
    </row>
    <row r="209" s="3" customFormat="true" ht="39" customHeight="true" spans="1:10">
      <c r="A209" s="44"/>
      <c r="B209" s="13" t="s">
        <v>2504</v>
      </c>
      <c r="C209" s="13" t="s">
        <v>2505</v>
      </c>
      <c r="D209" s="15"/>
      <c r="E209" s="12" t="s">
        <v>2502</v>
      </c>
      <c r="F209" s="15"/>
      <c r="G209" s="12">
        <v>371</v>
      </c>
      <c r="H209" s="12">
        <v>297</v>
      </c>
      <c r="I209" s="12">
        <v>223</v>
      </c>
      <c r="J209" s="12">
        <v>223</v>
      </c>
    </row>
    <row r="210" s="3" customFormat="true" ht="141" customHeight="true" spans="1:10">
      <c r="A210" s="44">
        <v>108</v>
      </c>
      <c r="B210" s="13" t="s">
        <v>2506</v>
      </c>
      <c r="C210" s="14" t="s">
        <v>2507</v>
      </c>
      <c r="D210" s="15" t="s">
        <v>2508</v>
      </c>
      <c r="E210" s="12" t="s">
        <v>2502</v>
      </c>
      <c r="F210" s="15" t="s">
        <v>2509</v>
      </c>
      <c r="G210" s="12">
        <v>2400</v>
      </c>
      <c r="H210" s="12">
        <v>1920</v>
      </c>
      <c r="I210" s="12">
        <v>1440</v>
      </c>
      <c r="J210" s="12">
        <v>1440</v>
      </c>
    </row>
    <row r="211" s="3" customFormat="true" ht="39" customHeight="true" spans="1:10">
      <c r="A211" s="44"/>
      <c r="B211" s="13" t="s">
        <v>2510</v>
      </c>
      <c r="C211" s="13" t="s">
        <v>2511</v>
      </c>
      <c r="D211" s="15"/>
      <c r="E211" s="12" t="s">
        <v>2502</v>
      </c>
      <c r="F211" s="15"/>
      <c r="G211" s="12">
        <v>480</v>
      </c>
      <c r="H211" s="12">
        <v>384</v>
      </c>
      <c r="I211" s="12">
        <v>288</v>
      </c>
      <c r="J211" s="12">
        <v>288</v>
      </c>
    </row>
    <row r="212" s="3" customFormat="true" ht="57" customHeight="true" spans="1:10">
      <c r="A212" s="44">
        <v>109</v>
      </c>
      <c r="B212" s="13" t="s">
        <v>2512</v>
      </c>
      <c r="C212" s="14" t="s">
        <v>2513</v>
      </c>
      <c r="D212" s="15" t="s">
        <v>2514</v>
      </c>
      <c r="E212" s="12" t="s">
        <v>15</v>
      </c>
      <c r="F212" s="15"/>
      <c r="G212" s="12">
        <v>1196</v>
      </c>
      <c r="H212" s="12">
        <v>957</v>
      </c>
      <c r="I212" s="12">
        <v>718</v>
      </c>
      <c r="J212" s="12">
        <v>718</v>
      </c>
    </row>
    <row r="213" s="3" customFormat="true" ht="39" customHeight="true" spans="1:10">
      <c r="A213" s="44"/>
      <c r="B213" s="13" t="s">
        <v>2515</v>
      </c>
      <c r="C213" s="13" t="s">
        <v>2516</v>
      </c>
      <c r="D213" s="15"/>
      <c r="E213" s="12" t="s">
        <v>15</v>
      </c>
      <c r="F213" s="15"/>
      <c r="G213" s="12">
        <v>239</v>
      </c>
      <c r="H213" s="12">
        <v>191</v>
      </c>
      <c r="I213" s="12">
        <v>144</v>
      </c>
      <c r="J213" s="12">
        <v>144</v>
      </c>
    </row>
    <row r="214" s="3" customFormat="true" ht="39" customHeight="true" spans="1:10">
      <c r="A214" s="44">
        <v>110</v>
      </c>
      <c r="B214" s="13" t="s">
        <v>2517</v>
      </c>
      <c r="C214" s="14" t="s">
        <v>2518</v>
      </c>
      <c r="D214" s="15" t="s">
        <v>2519</v>
      </c>
      <c r="E214" s="12" t="s">
        <v>15</v>
      </c>
      <c r="F214" s="15"/>
      <c r="G214" s="12">
        <v>330</v>
      </c>
      <c r="H214" s="12">
        <v>264</v>
      </c>
      <c r="I214" s="12">
        <v>198</v>
      </c>
      <c r="J214" s="12">
        <v>198</v>
      </c>
    </row>
    <row r="215" s="3" customFormat="true" ht="39" customHeight="true" spans="1:10">
      <c r="A215" s="44"/>
      <c r="B215" s="13" t="s">
        <v>2520</v>
      </c>
      <c r="C215" s="13" t="s">
        <v>2521</v>
      </c>
      <c r="D215" s="15"/>
      <c r="E215" s="12" t="s">
        <v>15</v>
      </c>
      <c r="F215" s="15"/>
      <c r="G215" s="12">
        <v>66</v>
      </c>
      <c r="H215" s="12">
        <v>52.8</v>
      </c>
      <c r="I215" s="12">
        <v>39.6</v>
      </c>
      <c r="J215" s="12">
        <v>39.6</v>
      </c>
    </row>
    <row r="216" s="3" customFormat="true" ht="57" customHeight="true" spans="1:10">
      <c r="A216" s="44">
        <v>111</v>
      </c>
      <c r="B216" s="13" t="s">
        <v>2522</v>
      </c>
      <c r="C216" s="14" t="s">
        <v>2523</v>
      </c>
      <c r="D216" s="15" t="s">
        <v>2524</v>
      </c>
      <c r="E216" s="12" t="s">
        <v>34</v>
      </c>
      <c r="F216" s="15" t="s">
        <v>2525</v>
      </c>
      <c r="G216" s="12">
        <v>1628</v>
      </c>
      <c r="H216" s="12">
        <v>1302</v>
      </c>
      <c r="I216" s="12">
        <v>977</v>
      </c>
      <c r="J216" s="12">
        <v>977</v>
      </c>
    </row>
    <row r="217" s="3" customFormat="true" ht="39" customHeight="true" spans="1:10">
      <c r="A217" s="44"/>
      <c r="B217" s="13" t="s">
        <v>2526</v>
      </c>
      <c r="C217" s="13" t="s">
        <v>2527</v>
      </c>
      <c r="D217" s="15"/>
      <c r="E217" s="12" t="s">
        <v>34</v>
      </c>
      <c r="F217" s="15"/>
      <c r="G217" s="12">
        <v>325</v>
      </c>
      <c r="H217" s="12">
        <v>260</v>
      </c>
      <c r="I217" s="12">
        <v>195</v>
      </c>
      <c r="J217" s="12">
        <v>195</v>
      </c>
    </row>
    <row r="218" s="3" customFormat="true" ht="72" customHeight="true" spans="1:10">
      <c r="A218" s="44">
        <v>112</v>
      </c>
      <c r="B218" s="13" t="s">
        <v>2528</v>
      </c>
      <c r="C218" s="14" t="s">
        <v>2529</v>
      </c>
      <c r="D218" s="15" t="s">
        <v>2530</v>
      </c>
      <c r="E218" s="12" t="s">
        <v>15</v>
      </c>
      <c r="F218" s="15"/>
      <c r="G218" s="12">
        <v>1768</v>
      </c>
      <c r="H218" s="12">
        <v>1414</v>
      </c>
      <c r="I218" s="12">
        <v>1060</v>
      </c>
      <c r="J218" s="12">
        <v>1060</v>
      </c>
    </row>
    <row r="219" s="3" customFormat="true" ht="39" customHeight="true" spans="1:10">
      <c r="A219" s="44"/>
      <c r="B219" s="13" t="s">
        <v>2531</v>
      </c>
      <c r="C219" s="13" t="s">
        <v>2532</v>
      </c>
      <c r="D219" s="15"/>
      <c r="E219" s="12" t="s">
        <v>15</v>
      </c>
      <c r="F219" s="15"/>
      <c r="G219" s="12">
        <v>353</v>
      </c>
      <c r="H219" s="12">
        <v>283</v>
      </c>
      <c r="I219" s="12">
        <v>212</v>
      </c>
      <c r="J219" s="12">
        <v>212</v>
      </c>
    </row>
    <row r="220" s="3" customFormat="true" ht="81" customHeight="true" spans="1:10">
      <c r="A220" s="44">
        <v>113</v>
      </c>
      <c r="B220" s="13" t="s">
        <v>2533</v>
      </c>
      <c r="C220" s="14" t="s">
        <v>2534</v>
      </c>
      <c r="D220" s="15" t="s">
        <v>2535</v>
      </c>
      <c r="E220" s="12" t="s">
        <v>2435</v>
      </c>
      <c r="F220" s="15" t="s">
        <v>2536</v>
      </c>
      <c r="G220" s="12">
        <v>470</v>
      </c>
      <c r="H220" s="12">
        <v>376</v>
      </c>
      <c r="I220" s="12">
        <v>282</v>
      </c>
      <c r="J220" s="12">
        <v>282</v>
      </c>
    </row>
    <row r="221" s="3" customFormat="true" ht="39" customHeight="true" spans="1:10">
      <c r="A221" s="44"/>
      <c r="B221" s="13" t="s">
        <v>2537</v>
      </c>
      <c r="C221" s="13" t="s">
        <v>2538</v>
      </c>
      <c r="D221" s="15"/>
      <c r="E221" s="12" t="s">
        <v>2435</v>
      </c>
      <c r="F221" s="15"/>
      <c r="G221" s="12">
        <v>94</v>
      </c>
      <c r="H221" s="12">
        <v>75.2</v>
      </c>
      <c r="I221" s="12">
        <v>56.4</v>
      </c>
      <c r="J221" s="12">
        <v>56.4</v>
      </c>
    </row>
    <row r="222" s="3" customFormat="true" ht="39" customHeight="true" spans="1:10">
      <c r="A222" s="44">
        <v>114</v>
      </c>
      <c r="B222" s="13" t="s">
        <v>2539</v>
      </c>
      <c r="C222" s="14" t="s">
        <v>2540</v>
      </c>
      <c r="D222" s="15" t="s">
        <v>2541</v>
      </c>
      <c r="E222" s="12" t="s">
        <v>34</v>
      </c>
      <c r="F222" s="15"/>
      <c r="G222" s="12">
        <v>1350</v>
      </c>
      <c r="H222" s="12">
        <v>1080</v>
      </c>
      <c r="I222" s="12">
        <v>810</v>
      </c>
      <c r="J222" s="12">
        <v>810</v>
      </c>
    </row>
    <row r="223" s="3" customFormat="true" ht="39" customHeight="true" spans="1:10">
      <c r="A223" s="44"/>
      <c r="B223" s="13" t="s">
        <v>2542</v>
      </c>
      <c r="C223" s="13" t="s">
        <v>2543</v>
      </c>
      <c r="D223" s="15"/>
      <c r="E223" s="12" t="s">
        <v>34</v>
      </c>
      <c r="F223" s="15"/>
      <c r="G223" s="12">
        <v>270</v>
      </c>
      <c r="H223" s="12">
        <v>216</v>
      </c>
      <c r="I223" s="12">
        <v>162</v>
      </c>
      <c r="J223" s="12">
        <v>162</v>
      </c>
    </row>
    <row r="224" s="3" customFormat="true" ht="39" customHeight="true" spans="1:10">
      <c r="A224" s="44">
        <v>115</v>
      </c>
      <c r="B224" s="13" t="s">
        <v>2544</v>
      </c>
      <c r="C224" s="14" t="s">
        <v>2545</v>
      </c>
      <c r="D224" s="15" t="s">
        <v>2546</v>
      </c>
      <c r="E224" s="12" t="s">
        <v>34</v>
      </c>
      <c r="F224" s="15" t="s">
        <v>2547</v>
      </c>
      <c r="G224" s="12">
        <v>900</v>
      </c>
      <c r="H224" s="12">
        <v>720</v>
      </c>
      <c r="I224" s="12">
        <v>540</v>
      </c>
      <c r="J224" s="12">
        <v>540</v>
      </c>
    </row>
    <row r="225" s="3" customFormat="true" ht="39" customHeight="true" spans="1:10">
      <c r="A225" s="44"/>
      <c r="B225" s="13" t="s">
        <v>2548</v>
      </c>
      <c r="C225" s="13" t="s">
        <v>2549</v>
      </c>
      <c r="D225" s="15"/>
      <c r="E225" s="12" t="s">
        <v>34</v>
      </c>
      <c r="F225" s="15"/>
      <c r="G225" s="12">
        <v>180</v>
      </c>
      <c r="H225" s="12">
        <v>144</v>
      </c>
      <c r="I225" s="12">
        <v>108</v>
      </c>
      <c r="J225" s="12">
        <v>108</v>
      </c>
    </row>
    <row r="226" s="3" customFormat="true" ht="39" customHeight="true" spans="1:10">
      <c r="A226" s="44">
        <v>116</v>
      </c>
      <c r="B226" s="13" t="s">
        <v>2550</v>
      </c>
      <c r="C226" s="14" t="s">
        <v>2551</v>
      </c>
      <c r="D226" s="15" t="s">
        <v>2552</v>
      </c>
      <c r="E226" s="12" t="s">
        <v>34</v>
      </c>
      <c r="F226" s="15" t="s">
        <v>2547</v>
      </c>
      <c r="G226" s="12">
        <v>900</v>
      </c>
      <c r="H226" s="12">
        <v>720</v>
      </c>
      <c r="I226" s="12">
        <v>540</v>
      </c>
      <c r="J226" s="12">
        <v>540</v>
      </c>
    </row>
    <row r="227" s="3" customFormat="true" ht="39" customHeight="true" spans="1:10">
      <c r="A227" s="44"/>
      <c r="B227" s="13" t="s">
        <v>2553</v>
      </c>
      <c r="C227" s="13" t="s">
        <v>2554</v>
      </c>
      <c r="D227" s="15"/>
      <c r="E227" s="12" t="s">
        <v>34</v>
      </c>
      <c r="F227" s="15"/>
      <c r="G227" s="12">
        <v>180</v>
      </c>
      <c r="H227" s="12">
        <v>144</v>
      </c>
      <c r="I227" s="12">
        <v>108</v>
      </c>
      <c r="J227" s="12">
        <v>108</v>
      </c>
    </row>
    <row r="228" s="3" customFormat="true" ht="39" customHeight="true" spans="1:10">
      <c r="A228" s="44">
        <v>117</v>
      </c>
      <c r="B228" s="13" t="s">
        <v>2555</v>
      </c>
      <c r="C228" s="14" t="s">
        <v>2556</v>
      </c>
      <c r="D228" s="15" t="s">
        <v>2557</v>
      </c>
      <c r="E228" s="12" t="s">
        <v>34</v>
      </c>
      <c r="F228" s="15"/>
      <c r="G228" s="12">
        <v>1560</v>
      </c>
      <c r="H228" s="12">
        <v>1248</v>
      </c>
      <c r="I228" s="12">
        <v>936</v>
      </c>
      <c r="J228" s="12">
        <v>936</v>
      </c>
    </row>
    <row r="229" s="3" customFormat="true" ht="39" customHeight="true" spans="1:10">
      <c r="A229" s="44"/>
      <c r="B229" s="13" t="s">
        <v>2558</v>
      </c>
      <c r="C229" s="13" t="s">
        <v>2559</v>
      </c>
      <c r="D229" s="15"/>
      <c r="E229" s="12" t="s">
        <v>34</v>
      </c>
      <c r="F229" s="15"/>
      <c r="G229" s="12">
        <v>312</v>
      </c>
      <c r="H229" s="12">
        <v>250</v>
      </c>
      <c r="I229" s="12">
        <v>187</v>
      </c>
      <c r="J229" s="37">
        <v>187</v>
      </c>
    </row>
    <row r="230" s="3" customFormat="true" ht="39" customHeight="true" spans="1:10">
      <c r="A230" s="44">
        <v>118</v>
      </c>
      <c r="B230" s="13" t="s">
        <v>2560</v>
      </c>
      <c r="C230" s="14" t="s">
        <v>2561</v>
      </c>
      <c r="D230" s="15" t="s">
        <v>2562</v>
      </c>
      <c r="E230" s="12" t="s">
        <v>34</v>
      </c>
      <c r="F230" s="15" t="s">
        <v>2563</v>
      </c>
      <c r="G230" s="12">
        <v>1560</v>
      </c>
      <c r="H230" s="12">
        <v>1248</v>
      </c>
      <c r="I230" s="12">
        <v>936</v>
      </c>
      <c r="J230" s="37">
        <v>936</v>
      </c>
    </row>
    <row r="231" s="3" customFormat="true" ht="39" customHeight="true" spans="1:10">
      <c r="A231" s="44"/>
      <c r="B231" s="13" t="s">
        <v>2564</v>
      </c>
      <c r="C231" s="13" t="s">
        <v>2565</v>
      </c>
      <c r="D231" s="15"/>
      <c r="E231" s="12" t="s">
        <v>34</v>
      </c>
      <c r="F231" s="15"/>
      <c r="G231" s="12">
        <v>312</v>
      </c>
      <c r="H231" s="12">
        <v>250</v>
      </c>
      <c r="I231" s="12">
        <v>187</v>
      </c>
      <c r="J231" s="12">
        <v>187</v>
      </c>
    </row>
    <row r="232" s="3" customFormat="true" ht="39" customHeight="true" spans="1:10">
      <c r="A232" s="44">
        <v>119</v>
      </c>
      <c r="B232" s="13" t="s">
        <v>2566</v>
      </c>
      <c r="C232" s="14" t="s">
        <v>2567</v>
      </c>
      <c r="D232" s="15" t="s">
        <v>2568</v>
      </c>
      <c r="E232" s="12" t="s">
        <v>34</v>
      </c>
      <c r="F232" s="46"/>
      <c r="G232" s="30">
        <v>205</v>
      </c>
      <c r="H232" s="30">
        <v>164</v>
      </c>
      <c r="I232" s="30">
        <v>123</v>
      </c>
      <c r="J232" s="30">
        <v>123</v>
      </c>
    </row>
    <row r="233" s="3" customFormat="true" ht="39" customHeight="true" spans="1:10">
      <c r="A233" s="44"/>
      <c r="B233" s="13" t="s">
        <v>2569</v>
      </c>
      <c r="C233" s="13" t="s">
        <v>2570</v>
      </c>
      <c r="D233" s="15"/>
      <c r="E233" s="12" t="s">
        <v>34</v>
      </c>
      <c r="F233" s="46"/>
      <c r="G233" s="30">
        <v>41</v>
      </c>
      <c r="H233" s="30">
        <v>32.8</v>
      </c>
      <c r="I233" s="30">
        <v>24.6</v>
      </c>
      <c r="J233" s="30">
        <v>24.6</v>
      </c>
    </row>
    <row r="234" s="3" customFormat="true" ht="39" customHeight="true" spans="1:10">
      <c r="A234" s="12">
        <v>120</v>
      </c>
      <c r="B234" s="13" t="s">
        <v>2571</v>
      </c>
      <c r="C234" s="14" t="s">
        <v>2572</v>
      </c>
      <c r="D234" s="14" t="s">
        <v>2573</v>
      </c>
      <c r="E234" s="12" t="s">
        <v>15</v>
      </c>
      <c r="F234" s="14"/>
      <c r="G234" s="12">
        <v>10</v>
      </c>
      <c r="H234" s="12">
        <v>10</v>
      </c>
      <c r="I234" s="12">
        <v>9</v>
      </c>
      <c r="J234" s="12">
        <v>9</v>
      </c>
    </row>
    <row r="235" s="3" customFormat="true" ht="39" customHeight="true" spans="1:10">
      <c r="A235" s="12">
        <v>121</v>
      </c>
      <c r="B235" s="13" t="s">
        <v>2574</v>
      </c>
      <c r="C235" s="14" t="s">
        <v>2575</v>
      </c>
      <c r="D235" s="14" t="s">
        <v>2576</v>
      </c>
      <c r="E235" s="12" t="s">
        <v>15</v>
      </c>
      <c r="F235" s="14"/>
      <c r="G235" s="12">
        <v>62</v>
      </c>
      <c r="H235" s="12">
        <v>62</v>
      </c>
      <c r="I235" s="12">
        <v>55.8</v>
      </c>
      <c r="J235" s="12">
        <v>55.8</v>
      </c>
    </row>
    <row r="236" s="3" customFormat="true" ht="60" customHeight="true" spans="1:10">
      <c r="A236" s="12">
        <v>122</v>
      </c>
      <c r="B236" s="13" t="s">
        <v>2577</v>
      </c>
      <c r="C236" s="14" t="s">
        <v>2578</v>
      </c>
      <c r="D236" s="14" t="s">
        <v>2579</v>
      </c>
      <c r="E236" s="12" t="s">
        <v>15</v>
      </c>
      <c r="F236" s="14" t="s">
        <v>2580</v>
      </c>
      <c r="G236" s="12">
        <v>188</v>
      </c>
      <c r="H236" s="12">
        <v>188</v>
      </c>
      <c r="I236" s="12">
        <v>169</v>
      </c>
      <c r="J236" s="12">
        <v>169</v>
      </c>
    </row>
    <row r="237" s="3" customFormat="true" ht="39" customHeight="true" spans="1:10">
      <c r="A237" s="12">
        <v>123</v>
      </c>
      <c r="B237" s="13" t="s">
        <v>2581</v>
      </c>
      <c r="C237" s="14" t="s">
        <v>2582</v>
      </c>
      <c r="D237" s="14" t="s">
        <v>2583</v>
      </c>
      <c r="E237" s="12" t="s">
        <v>15</v>
      </c>
      <c r="F237" s="14"/>
      <c r="G237" s="12">
        <v>127</v>
      </c>
      <c r="H237" s="12">
        <v>127</v>
      </c>
      <c r="I237" s="12">
        <v>114</v>
      </c>
      <c r="J237" s="12">
        <v>114</v>
      </c>
    </row>
    <row r="238" s="3" customFormat="true" ht="39" customHeight="true" spans="1:10">
      <c r="A238" s="12">
        <v>124</v>
      </c>
      <c r="B238" s="13" t="s">
        <v>2584</v>
      </c>
      <c r="C238" s="14" t="s">
        <v>2585</v>
      </c>
      <c r="D238" s="14" t="s">
        <v>2586</v>
      </c>
      <c r="E238" s="12" t="s">
        <v>15</v>
      </c>
      <c r="F238" s="14"/>
      <c r="G238" s="12">
        <v>175</v>
      </c>
      <c r="H238" s="12">
        <v>175</v>
      </c>
      <c r="I238" s="12">
        <v>158</v>
      </c>
      <c r="J238" s="12">
        <v>158</v>
      </c>
    </row>
    <row r="239" s="3" customFormat="true" ht="39" customHeight="true" spans="1:10">
      <c r="A239" s="15"/>
      <c r="B239" s="13" t="s">
        <v>2587</v>
      </c>
      <c r="C239" s="14" t="s">
        <v>2588</v>
      </c>
      <c r="D239" s="14"/>
      <c r="E239" s="12" t="s">
        <v>15</v>
      </c>
      <c r="F239" s="14"/>
      <c r="G239" s="12">
        <v>175</v>
      </c>
      <c r="H239" s="12">
        <v>175</v>
      </c>
      <c r="I239" s="12">
        <v>158</v>
      </c>
      <c r="J239" s="12">
        <v>158</v>
      </c>
    </row>
    <row r="240" s="3" customFormat="true" ht="39" customHeight="true" spans="1:10">
      <c r="A240" s="12">
        <v>125</v>
      </c>
      <c r="B240" s="13" t="s">
        <v>2589</v>
      </c>
      <c r="C240" s="14" t="s">
        <v>2590</v>
      </c>
      <c r="D240" s="14" t="s">
        <v>2591</v>
      </c>
      <c r="E240" s="12" t="s">
        <v>15</v>
      </c>
      <c r="F240" s="14"/>
      <c r="G240" s="12">
        <v>75</v>
      </c>
      <c r="H240" s="12">
        <v>75</v>
      </c>
      <c r="I240" s="12">
        <v>67.5</v>
      </c>
      <c r="J240" s="12">
        <v>67.5</v>
      </c>
    </row>
    <row r="241" s="3" customFormat="true" ht="39" customHeight="true" spans="1:10">
      <c r="A241" s="12">
        <v>126</v>
      </c>
      <c r="B241" s="13" t="s">
        <v>2592</v>
      </c>
      <c r="C241" s="14" t="s">
        <v>2593</v>
      </c>
      <c r="D241" s="14" t="s">
        <v>2594</v>
      </c>
      <c r="E241" s="12" t="s">
        <v>15</v>
      </c>
      <c r="F241" s="14"/>
      <c r="G241" s="12">
        <v>70</v>
      </c>
      <c r="H241" s="12">
        <v>70</v>
      </c>
      <c r="I241" s="12">
        <v>63</v>
      </c>
      <c r="J241" s="12">
        <v>63</v>
      </c>
    </row>
    <row r="242" s="3" customFormat="true" ht="39" customHeight="true" spans="1:10">
      <c r="A242" s="12">
        <v>127</v>
      </c>
      <c r="B242" s="13" t="s">
        <v>2595</v>
      </c>
      <c r="C242" s="14" t="s">
        <v>2596</v>
      </c>
      <c r="D242" s="14" t="s">
        <v>2597</v>
      </c>
      <c r="E242" s="12" t="s">
        <v>15</v>
      </c>
      <c r="F242" s="14"/>
      <c r="G242" s="12">
        <v>70</v>
      </c>
      <c r="H242" s="12">
        <v>70</v>
      </c>
      <c r="I242" s="12">
        <v>63</v>
      </c>
      <c r="J242" s="12">
        <v>63</v>
      </c>
    </row>
    <row r="243" s="3" customFormat="true" ht="39" customHeight="true" spans="1:10">
      <c r="A243" s="12">
        <v>128</v>
      </c>
      <c r="B243" s="13" t="s">
        <v>2598</v>
      </c>
      <c r="C243" s="14" t="s">
        <v>2599</v>
      </c>
      <c r="D243" s="14" t="s">
        <v>2600</v>
      </c>
      <c r="E243" s="12" t="s">
        <v>15</v>
      </c>
      <c r="F243" s="29"/>
      <c r="G243" s="30">
        <v>60</v>
      </c>
      <c r="H243" s="30">
        <v>60</v>
      </c>
      <c r="I243" s="30">
        <v>54</v>
      </c>
      <c r="J243" s="30">
        <v>54</v>
      </c>
    </row>
    <row r="244" s="3" customFormat="true" ht="39" customHeight="true" spans="1:10">
      <c r="A244" s="12"/>
      <c r="B244" s="13" t="s">
        <v>2601</v>
      </c>
      <c r="C244" s="14" t="s">
        <v>2602</v>
      </c>
      <c r="D244" s="14"/>
      <c r="E244" s="12" t="s">
        <v>15</v>
      </c>
      <c r="F244" s="29"/>
      <c r="G244" s="30">
        <v>12</v>
      </c>
      <c r="H244" s="30">
        <v>12</v>
      </c>
      <c r="I244" s="30">
        <v>10.8</v>
      </c>
      <c r="J244" s="30">
        <v>10.8</v>
      </c>
    </row>
    <row r="245" s="3" customFormat="true" ht="39" customHeight="true" spans="1:10">
      <c r="A245" s="12">
        <v>129</v>
      </c>
      <c r="B245" s="13" t="s">
        <v>2603</v>
      </c>
      <c r="C245" s="14" t="s">
        <v>2604</v>
      </c>
      <c r="D245" s="14" t="s">
        <v>2605</v>
      </c>
      <c r="E245" s="12" t="s">
        <v>15</v>
      </c>
      <c r="F245" s="14"/>
      <c r="G245" s="12">
        <v>485</v>
      </c>
      <c r="H245" s="12">
        <v>388</v>
      </c>
      <c r="I245" s="12">
        <v>291</v>
      </c>
      <c r="J245" s="49">
        <v>291</v>
      </c>
    </row>
    <row r="246" s="3" customFormat="true" ht="39" customHeight="true" spans="1:10">
      <c r="A246" s="12"/>
      <c r="B246" s="13" t="s">
        <v>2606</v>
      </c>
      <c r="C246" s="13" t="s">
        <v>2607</v>
      </c>
      <c r="D246" s="14"/>
      <c r="E246" s="12" t="s">
        <v>15</v>
      </c>
      <c r="F246" s="14"/>
      <c r="G246" s="12">
        <v>97</v>
      </c>
      <c r="H246" s="12">
        <v>77.6</v>
      </c>
      <c r="I246" s="12">
        <v>58.2</v>
      </c>
      <c r="J246" s="12">
        <v>58.2</v>
      </c>
    </row>
    <row r="247" s="3" customFormat="true" ht="39" customHeight="true" spans="1:10">
      <c r="A247" s="12">
        <v>130</v>
      </c>
      <c r="B247" s="13" t="s">
        <v>2608</v>
      </c>
      <c r="C247" s="14" t="s">
        <v>2609</v>
      </c>
      <c r="D247" s="14" t="s">
        <v>2610</v>
      </c>
      <c r="E247" s="12" t="s">
        <v>15</v>
      </c>
      <c r="F247" s="14" t="s">
        <v>2611</v>
      </c>
      <c r="G247" s="12">
        <v>27.8</v>
      </c>
      <c r="H247" s="12">
        <v>27.8</v>
      </c>
      <c r="I247" s="12">
        <v>25</v>
      </c>
      <c r="J247" s="50">
        <v>25</v>
      </c>
    </row>
    <row r="248" s="3" customFormat="true" ht="39" customHeight="true" spans="1:10">
      <c r="A248" s="12"/>
      <c r="B248" s="13" t="s">
        <v>2612</v>
      </c>
      <c r="C248" s="15" t="s">
        <v>2613</v>
      </c>
      <c r="D248" s="14"/>
      <c r="E248" s="12" t="s">
        <v>15</v>
      </c>
      <c r="F248" s="14"/>
      <c r="G248" s="12">
        <v>5.5</v>
      </c>
      <c r="H248" s="12">
        <v>5.5</v>
      </c>
      <c r="I248" s="12">
        <v>5</v>
      </c>
      <c r="J248" s="12">
        <v>5</v>
      </c>
    </row>
    <row r="249" s="3" customFormat="true" ht="78" customHeight="true" spans="1:10">
      <c r="A249" s="12">
        <v>131</v>
      </c>
      <c r="B249" s="13" t="s">
        <v>2614</v>
      </c>
      <c r="C249" s="14" t="s">
        <v>2615</v>
      </c>
      <c r="D249" s="14" t="s">
        <v>2616</v>
      </c>
      <c r="E249" s="44" t="s">
        <v>15</v>
      </c>
      <c r="F249" s="14" t="s">
        <v>2617</v>
      </c>
      <c r="G249" s="12">
        <v>120</v>
      </c>
      <c r="H249" s="12">
        <v>120</v>
      </c>
      <c r="I249" s="12">
        <v>108</v>
      </c>
      <c r="J249" s="44">
        <v>108</v>
      </c>
    </row>
    <row r="250" s="3" customFormat="true" ht="39" customHeight="true" spans="1:10">
      <c r="A250" s="12"/>
      <c r="B250" s="13" t="s">
        <v>2618</v>
      </c>
      <c r="C250" s="15" t="s">
        <v>2619</v>
      </c>
      <c r="D250" s="14"/>
      <c r="E250" s="12" t="s">
        <v>15</v>
      </c>
      <c r="F250" s="14"/>
      <c r="G250" s="12">
        <v>24</v>
      </c>
      <c r="H250" s="12">
        <v>24</v>
      </c>
      <c r="I250" s="12">
        <v>21.6</v>
      </c>
      <c r="J250" s="12">
        <v>21.6</v>
      </c>
    </row>
    <row r="251" s="3" customFormat="true" ht="39" customHeight="true" spans="1:10">
      <c r="A251" s="12">
        <v>132</v>
      </c>
      <c r="B251" s="13" t="s">
        <v>2620</v>
      </c>
      <c r="C251" s="14" t="s">
        <v>2621</v>
      </c>
      <c r="D251" s="14" t="s">
        <v>2622</v>
      </c>
      <c r="E251" s="12" t="s">
        <v>15</v>
      </c>
      <c r="F251" s="47"/>
      <c r="G251" s="48">
        <v>86</v>
      </c>
      <c r="H251" s="48">
        <v>86</v>
      </c>
      <c r="I251" s="48">
        <v>77.4</v>
      </c>
      <c r="J251" s="30">
        <v>77.4</v>
      </c>
    </row>
    <row r="252" s="3" customFormat="true" ht="39" customHeight="true" spans="1:10">
      <c r="A252" s="15"/>
      <c r="B252" s="13" t="s">
        <v>2623</v>
      </c>
      <c r="C252" s="15" t="s">
        <v>2624</v>
      </c>
      <c r="D252" s="14"/>
      <c r="E252" s="12" t="s">
        <v>15</v>
      </c>
      <c r="F252" s="42"/>
      <c r="G252" s="44">
        <v>17</v>
      </c>
      <c r="H252" s="44">
        <v>17</v>
      </c>
      <c r="I252" s="44">
        <v>15.3</v>
      </c>
      <c r="J252" s="12">
        <v>15.3</v>
      </c>
    </row>
    <row r="253" s="3" customFormat="true" ht="39" customHeight="true" spans="1:10">
      <c r="A253" s="12">
        <v>133</v>
      </c>
      <c r="B253" s="13" t="s">
        <v>2625</v>
      </c>
      <c r="C253" s="14" t="s">
        <v>2626</v>
      </c>
      <c r="D253" s="14" t="s">
        <v>2627</v>
      </c>
      <c r="E253" s="104" t="s">
        <v>15</v>
      </c>
      <c r="F253" s="14"/>
      <c r="G253" s="12">
        <v>2500</v>
      </c>
      <c r="H253" s="12">
        <v>2000</v>
      </c>
      <c r="I253" s="12">
        <v>1500</v>
      </c>
      <c r="J253" s="12">
        <v>1500</v>
      </c>
    </row>
    <row r="254" s="3" customFormat="true" ht="39" customHeight="true" spans="1:10">
      <c r="A254" s="12"/>
      <c r="B254" s="13" t="s">
        <v>2628</v>
      </c>
      <c r="C254" s="13" t="s">
        <v>2629</v>
      </c>
      <c r="D254" s="14"/>
      <c r="E254" s="104" t="s">
        <v>15</v>
      </c>
      <c r="F254" s="14"/>
      <c r="G254" s="12">
        <v>500</v>
      </c>
      <c r="H254" s="12">
        <v>400</v>
      </c>
      <c r="I254" s="12">
        <v>300</v>
      </c>
      <c r="J254" s="12">
        <v>300</v>
      </c>
    </row>
    <row r="255" s="3" customFormat="true" ht="39" customHeight="true" spans="1:10">
      <c r="A255" s="12">
        <v>134</v>
      </c>
      <c r="B255" s="13" t="s">
        <v>2630</v>
      </c>
      <c r="C255" s="14" t="s">
        <v>2631</v>
      </c>
      <c r="D255" s="14" t="s">
        <v>2632</v>
      </c>
      <c r="E255" s="104" t="s">
        <v>15</v>
      </c>
      <c r="F255" s="14"/>
      <c r="G255" s="12">
        <v>3330</v>
      </c>
      <c r="H255" s="12">
        <v>2664</v>
      </c>
      <c r="I255" s="12">
        <v>1998</v>
      </c>
      <c r="J255" s="12">
        <v>1998</v>
      </c>
    </row>
    <row r="256" s="3" customFormat="true" ht="39" customHeight="true" spans="1:10">
      <c r="A256" s="12"/>
      <c r="B256" s="13" t="s">
        <v>2633</v>
      </c>
      <c r="C256" s="13" t="s">
        <v>2634</v>
      </c>
      <c r="D256" s="14"/>
      <c r="E256" s="104" t="s">
        <v>15</v>
      </c>
      <c r="F256" s="14"/>
      <c r="G256" s="12">
        <v>666</v>
      </c>
      <c r="H256" s="12">
        <v>533</v>
      </c>
      <c r="I256" s="12">
        <v>400</v>
      </c>
      <c r="J256" s="12">
        <v>400</v>
      </c>
    </row>
    <row r="257" s="3" customFormat="true" ht="39" customHeight="true" spans="1:10">
      <c r="A257" s="12">
        <v>135</v>
      </c>
      <c r="B257" s="13" t="s">
        <v>2635</v>
      </c>
      <c r="C257" s="14" t="s">
        <v>2636</v>
      </c>
      <c r="D257" s="14" t="s">
        <v>2637</v>
      </c>
      <c r="E257" s="12" t="s">
        <v>15</v>
      </c>
      <c r="F257" s="14"/>
      <c r="G257" s="12">
        <v>3600</v>
      </c>
      <c r="H257" s="12">
        <v>2880</v>
      </c>
      <c r="I257" s="12">
        <v>2160</v>
      </c>
      <c r="J257" s="12">
        <v>2160</v>
      </c>
    </row>
    <row r="258" s="3" customFormat="true" ht="39" customHeight="true" spans="1:10">
      <c r="A258" s="12"/>
      <c r="B258" s="13" t="s">
        <v>2638</v>
      </c>
      <c r="C258" s="13" t="s">
        <v>2639</v>
      </c>
      <c r="D258" s="14"/>
      <c r="E258" s="104" t="s">
        <v>15</v>
      </c>
      <c r="F258" s="14"/>
      <c r="G258" s="12">
        <v>720</v>
      </c>
      <c r="H258" s="12">
        <v>576</v>
      </c>
      <c r="I258" s="12">
        <v>432</v>
      </c>
      <c r="J258" s="12">
        <v>432</v>
      </c>
    </row>
    <row r="259" s="3" customFormat="true" ht="39" customHeight="true" spans="1:10">
      <c r="A259" s="12">
        <v>136</v>
      </c>
      <c r="B259" s="13" t="s">
        <v>2640</v>
      </c>
      <c r="C259" s="14" t="s">
        <v>2641</v>
      </c>
      <c r="D259" s="14" t="s">
        <v>2642</v>
      </c>
      <c r="E259" s="12" t="s">
        <v>15</v>
      </c>
      <c r="F259" s="14"/>
      <c r="G259" s="12">
        <v>2600</v>
      </c>
      <c r="H259" s="12">
        <v>2080</v>
      </c>
      <c r="I259" s="12">
        <v>1560</v>
      </c>
      <c r="J259" s="12">
        <v>1560</v>
      </c>
    </row>
    <row r="260" s="3" customFormat="true" ht="39" customHeight="true" spans="1:10">
      <c r="A260" s="12"/>
      <c r="B260" s="13" t="s">
        <v>2643</v>
      </c>
      <c r="C260" s="13" t="s">
        <v>2644</v>
      </c>
      <c r="D260" s="14"/>
      <c r="E260" s="104" t="s">
        <v>15</v>
      </c>
      <c r="F260" s="14"/>
      <c r="G260" s="12">
        <v>520</v>
      </c>
      <c r="H260" s="12">
        <v>416</v>
      </c>
      <c r="I260" s="12">
        <v>312</v>
      </c>
      <c r="J260" s="12">
        <v>312</v>
      </c>
    </row>
    <row r="261" s="3" customFormat="true" ht="39" customHeight="true" spans="1:10">
      <c r="A261" s="15"/>
      <c r="B261" s="13" t="s">
        <v>2645</v>
      </c>
      <c r="C261" s="15" t="s">
        <v>2646</v>
      </c>
      <c r="D261" s="14"/>
      <c r="E261" s="104" t="s">
        <v>15</v>
      </c>
      <c r="F261" s="14"/>
      <c r="G261" s="12">
        <v>780</v>
      </c>
      <c r="H261" s="12">
        <v>624</v>
      </c>
      <c r="I261" s="12">
        <v>468</v>
      </c>
      <c r="J261" s="50">
        <v>468</v>
      </c>
    </row>
    <row r="262" s="3" customFormat="true" ht="39" customHeight="true" spans="1:10">
      <c r="A262" s="12">
        <v>137</v>
      </c>
      <c r="B262" s="13" t="s">
        <v>2647</v>
      </c>
      <c r="C262" s="14" t="s">
        <v>2648</v>
      </c>
      <c r="D262" s="14" t="s">
        <v>2649</v>
      </c>
      <c r="E262" s="104" t="s">
        <v>15</v>
      </c>
      <c r="F262" s="14"/>
      <c r="G262" s="12">
        <v>1430</v>
      </c>
      <c r="H262" s="12">
        <v>1144</v>
      </c>
      <c r="I262" s="12">
        <v>858</v>
      </c>
      <c r="J262" s="50">
        <v>858</v>
      </c>
    </row>
    <row r="263" s="3" customFormat="true" ht="39" customHeight="true" spans="1:10">
      <c r="A263" s="12"/>
      <c r="B263" s="13" t="s">
        <v>2650</v>
      </c>
      <c r="C263" s="13" t="s">
        <v>2651</v>
      </c>
      <c r="D263" s="14"/>
      <c r="E263" s="104" t="s">
        <v>15</v>
      </c>
      <c r="F263" s="14"/>
      <c r="G263" s="12">
        <v>286</v>
      </c>
      <c r="H263" s="12">
        <v>229</v>
      </c>
      <c r="I263" s="12">
        <v>172</v>
      </c>
      <c r="J263" s="12">
        <v>172</v>
      </c>
    </row>
    <row r="264" s="3" customFormat="true" ht="39" customHeight="true" spans="1:10">
      <c r="A264" s="12">
        <v>138</v>
      </c>
      <c r="B264" s="13" t="s">
        <v>2652</v>
      </c>
      <c r="C264" s="14" t="s">
        <v>2653</v>
      </c>
      <c r="D264" s="14" t="s">
        <v>2654</v>
      </c>
      <c r="E264" s="104" t="s">
        <v>15</v>
      </c>
      <c r="F264" s="14"/>
      <c r="G264" s="12">
        <v>3420</v>
      </c>
      <c r="H264" s="12">
        <v>2736</v>
      </c>
      <c r="I264" s="12">
        <v>2052</v>
      </c>
      <c r="J264" s="12">
        <v>2052</v>
      </c>
    </row>
    <row r="265" s="3" customFormat="true" ht="39" customHeight="true" spans="1:10">
      <c r="A265" s="12"/>
      <c r="B265" s="13" t="s">
        <v>2655</v>
      </c>
      <c r="C265" s="13" t="s">
        <v>2656</v>
      </c>
      <c r="D265" s="14"/>
      <c r="E265" s="104" t="s">
        <v>15</v>
      </c>
      <c r="F265" s="14"/>
      <c r="G265" s="12">
        <v>684</v>
      </c>
      <c r="H265" s="12">
        <v>547</v>
      </c>
      <c r="I265" s="12">
        <v>410</v>
      </c>
      <c r="J265" s="12">
        <v>410</v>
      </c>
    </row>
    <row r="266" s="3" customFormat="true" ht="70" customHeight="true" spans="1:10">
      <c r="A266" s="12">
        <v>139</v>
      </c>
      <c r="B266" s="13" t="s">
        <v>2657</v>
      </c>
      <c r="C266" s="14" t="s">
        <v>2658</v>
      </c>
      <c r="D266" s="14" t="s">
        <v>2659</v>
      </c>
      <c r="E266" s="104" t="s">
        <v>15</v>
      </c>
      <c r="F266" s="14"/>
      <c r="G266" s="12">
        <v>3420</v>
      </c>
      <c r="H266" s="12">
        <v>2736</v>
      </c>
      <c r="I266" s="12">
        <v>2052</v>
      </c>
      <c r="J266" s="12">
        <v>2052</v>
      </c>
    </row>
    <row r="267" s="3" customFormat="true" ht="39" customHeight="true" spans="1:10">
      <c r="A267" s="12"/>
      <c r="B267" s="13" t="s">
        <v>2660</v>
      </c>
      <c r="C267" s="13" t="s">
        <v>2661</v>
      </c>
      <c r="D267" s="14"/>
      <c r="E267" s="104" t="s">
        <v>15</v>
      </c>
      <c r="F267" s="14"/>
      <c r="G267" s="12">
        <v>684</v>
      </c>
      <c r="H267" s="12">
        <v>547</v>
      </c>
      <c r="I267" s="12">
        <v>410</v>
      </c>
      <c r="J267" s="12">
        <v>410</v>
      </c>
    </row>
    <row r="268" s="3" customFormat="true" ht="39" customHeight="true" spans="1:10">
      <c r="A268" s="12">
        <v>140</v>
      </c>
      <c r="B268" s="13" t="s">
        <v>2662</v>
      </c>
      <c r="C268" s="14" t="s">
        <v>2663</v>
      </c>
      <c r="D268" s="14" t="s">
        <v>2664</v>
      </c>
      <c r="E268" s="104" t="s">
        <v>15</v>
      </c>
      <c r="F268" s="14"/>
      <c r="G268" s="12">
        <v>3600</v>
      </c>
      <c r="H268" s="12">
        <v>2880</v>
      </c>
      <c r="I268" s="12">
        <v>2160</v>
      </c>
      <c r="J268" s="12">
        <v>2160</v>
      </c>
    </row>
    <row r="269" s="3" customFormat="true" ht="39" customHeight="true" spans="1:10">
      <c r="A269" s="12"/>
      <c r="B269" s="13" t="s">
        <v>2665</v>
      </c>
      <c r="C269" s="13" t="s">
        <v>2666</v>
      </c>
      <c r="D269" s="14"/>
      <c r="E269" s="104" t="s">
        <v>15</v>
      </c>
      <c r="F269" s="14"/>
      <c r="G269" s="12">
        <v>720</v>
      </c>
      <c r="H269" s="12">
        <v>576</v>
      </c>
      <c r="I269" s="12">
        <v>432</v>
      </c>
      <c r="J269" s="12">
        <v>432</v>
      </c>
    </row>
    <row r="270" s="3" customFormat="true" ht="39" customHeight="true" spans="1:10">
      <c r="A270" s="12">
        <v>141</v>
      </c>
      <c r="B270" s="13" t="s">
        <v>2667</v>
      </c>
      <c r="C270" s="14" t="s">
        <v>2668</v>
      </c>
      <c r="D270" s="14" t="s">
        <v>2669</v>
      </c>
      <c r="E270" s="104" t="s">
        <v>15</v>
      </c>
      <c r="F270" s="14"/>
      <c r="G270" s="12">
        <v>1050</v>
      </c>
      <c r="H270" s="12">
        <v>840</v>
      </c>
      <c r="I270" s="12">
        <v>630</v>
      </c>
      <c r="J270" s="12">
        <v>630</v>
      </c>
    </row>
    <row r="271" s="3" customFormat="true" ht="39" customHeight="true" spans="1:10">
      <c r="A271" s="12"/>
      <c r="B271" s="13" t="s">
        <v>2670</v>
      </c>
      <c r="C271" s="13" t="s">
        <v>2671</v>
      </c>
      <c r="D271" s="14"/>
      <c r="E271" s="104" t="s">
        <v>15</v>
      </c>
      <c r="F271" s="14"/>
      <c r="G271" s="12">
        <v>210</v>
      </c>
      <c r="H271" s="12">
        <v>168</v>
      </c>
      <c r="I271" s="12">
        <v>126</v>
      </c>
      <c r="J271" s="37">
        <v>126</v>
      </c>
    </row>
    <row r="272" s="3" customFormat="true" ht="39" customHeight="true" spans="1:10">
      <c r="A272" s="12">
        <v>142</v>
      </c>
      <c r="B272" s="13" t="s">
        <v>2672</v>
      </c>
      <c r="C272" s="14" t="s">
        <v>2673</v>
      </c>
      <c r="D272" s="14" t="s">
        <v>2674</v>
      </c>
      <c r="E272" s="104" t="s">
        <v>15</v>
      </c>
      <c r="F272" s="14"/>
      <c r="G272" s="12">
        <v>1910</v>
      </c>
      <c r="H272" s="12">
        <v>1528</v>
      </c>
      <c r="I272" s="12">
        <v>1146</v>
      </c>
      <c r="J272" s="37">
        <v>1146</v>
      </c>
    </row>
    <row r="273" s="3" customFormat="true" ht="39" customHeight="true" spans="1:10">
      <c r="A273" s="12"/>
      <c r="B273" s="13" t="s">
        <v>2675</v>
      </c>
      <c r="C273" s="13" t="s">
        <v>2676</v>
      </c>
      <c r="D273" s="14"/>
      <c r="E273" s="104" t="s">
        <v>15</v>
      </c>
      <c r="F273" s="14"/>
      <c r="G273" s="12">
        <v>382</v>
      </c>
      <c r="H273" s="12">
        <v>306</v>
      </c>
      <c r="I273" s="12">
        <v>229</v>
      </c>
      <c r="J273" s="12">
        <v>229</v>
      </c>
    </row>
    <row r="274" s="3" customFormat="true" ht="39" customHeight="true" spans="1:10">
      <c r="A274" s="12">
        <v>143</v>
      </c>
      <c r="B274" s="13" t="s">
        <v>2677</v>
      </c>
      <c r="C274" s="14" t="s">
        <v>2678</v>
      </c>
      <c r="D274" s="14" t="s">
        <v>2679</v>
      </c>
      <c r="E274" s="104" t="s">
        <v>15</v>
      </c>
      <c r="F274" s="36"/>
      <c r="G274" s="37">
        <v>740</v>
      </c>
      <c r="H274" s="37">
        <v>592</v>
      </c>
      <c r="I274" s="37">
        <v>444</v>
      </c>
      <c r="J274" s="12">
        <v>444</v>
      </c>
    </row>
    <row r="275" s="3" customFormat="true" ht="39" customHeight="true" spans="1:10">
      <c r="A275" s="12"/>
      <c r="B275" s="13" t="s">
        <v>2680</v>
      </c>
      <c r="C275" s="13" t="s">
        <v>2681</v>
      </c>
      <c r="D275" s="14"/>
      <c r="E275" s="104" t="s">
        <v>15</v>
      </c>
      <c r="F275" s="36"/>
      <c r="G275" s="37">
        <v>148</v>
      </c>
      <c r="H275" s="37">
        <v>118</v>
      </c>
      <c r="I275" s="37">
        <v>88.8</v>
      </c>
      <c r="J275" s="12">
        <v>88.8</v>
      </c>
    </row>
    <row r="276" s="3" customFormat="true" ht="39" customHeight="true" spans="1:10">
      <c r="A276" s="12">
        <v>144</v>
      </c>
      <c r="B276" s="13" t="s">
        <v>2682</v>
      </c>
      <c r="C276" s="14" t="s">
        <v>2683</v>
      </c>
      <c r="D276" s="14" t="s">
        <v>2684</v>
      </c>
      <c r="E276" s="12" t="s">
        <v>34</v>
      </c>
      <c r="F276" s="14"/>
      <c r="G276" s="12">
        <v>600</v>
      </c>
      <c r="H276" s="12">
        <v>480</v>
      </c>
      <c r="I276" s="12">
        <v>360</v>
      </c>
      <c r="J276" s="12">
        <v>360</v>
      </c>
    </row>
    <row r="277" s="3" customFormat="true" ht="39" customHeight="true" spans="1:10">
      <c r="A277" s="12"/>
      <c r="B277" s="13" t="s">
        <v>2685</v>
      </c>
      <c r="C277" s="13" t="s">
        <v>2686</v>
      </c>
      <c r="D277" s="14"/>
      <c r="E277" s="12" t="s">
        <v>34</v>
      </c>
      <c r="F277" s="14"/>
      <c r="G277" s="12">
        <v>120</v>
      </c>
      <c r="H277" s="12">
        <v>96</v>
      </c>
      <c r="I277" s="12">
        <v>72</v>
      </c>
      <c r="J277" s="12">
        <v>72</v>
      </c>
    </row>
    <row r="278" s="3" customFormat="true" ht="39" customHeight="true" spans="1:10">
      <c r="A278" s="12">
        <v>145</v>
      </c>
      <c r="B278" s="13" t="s">
        <v>2687</v>
      </c>
      <c r="C278" s="14" t="s">
        <v>2688</v>
      </c>
      <c r="D278" s="14" t="s">
        <v>2689</v>
      </c>
      <c r="E278" s="104" t="s">
        <v>15</v>
      </c>
      <c r="F278" s="14"/>
      <c r="G278" s="12">
        <v>1200</v>
      </c>
      <c r="H278" s="12">
        <v>960</v>
      </c>
      <c r="I278" s="12">
        <v>720</v>
      </c>
      <c r="J278" s="12">
        <v>720</v>
      </c>
    </row>
    <row r="279" s="3" customFormat="true" ht="39" customHeight="true" spans="1:10">
      <c r="A279" s="12"/>
      <c r="B279" s="13" t="s">
        <v>2690</v>
      </c>
      <c r="C279" s="13" t="s">
        <v>2691</v>
      </c>
      <c r="D279" s="14"/>
      <c r="E279" s="104" t="s">
        <v>15</v>
      </c>
      <c r="F279" s="14"/>
      <c r="G279" s="12">
        <v>240</v>
      </c>
      <c r="H279" s="12">
        <v>192</v>
      </c>
      <c r="I279" s="12">
        <v>144</v>
      </c>
      <c r="J279" s="12">
        <v>144</v>
      </c>
    </row>
    <row r="280" s="3" customFormat="true" ht="39" customHeight="true" spans="1:10">
      <c r="A280" s="12">
        <v>146</v>
      </c>
      <c r="B280" s="13" t="s">
        <v>2692</v>
      </c>
      <c r="C280" s="14" t="s">
        <v>2693</v>
      </c>
      <c r="D280" s="14" t="s">
        <v>2694</v>
      </c>
      <c r="E280" s="104" t="s">
        <v>15</v>
      </c>
      <c r="F280" s="14"/>
      <c r="G280" s="12">
        <v>1200</v>
      </c>
      <c r="H280" s="12">
        <v>960</v>
      </c>
      <c r="I280" s="12">
        <v>720</v>
      </c>
      <c r="J280" s="12">
        <v>720</v>
      </c>
    </row>
    <row r="281" s="3" customFormat="true" ht="39" customHeight="true" spans="1:10">
      <c r="A281" s="12"/>
      <c r="B281" s="13" t="s">
        <v>2695</v>
      </c>
      <c r="C281" s="13" t="s">
        <v>2696</v>
      </c>
      <c r="D281" s="14"/>
      <c r="E281" s="104" t="s">
        <v>15</v>
      </c>
      <c r="F281" s="14"/>
      <c r="G281" s="12">
        <v>240</v>
      </c>
      <c r="H281" s="12">
        <v>192</v>
      </c>
      <c r="I281" s="12">
        <v>144</v>
      </c>
      <c r="J281" s="12">
        <v>144</v>
      </c>
    </row>
    <row r="282" s="3" customFormat="true" ht="39" customHeight="true" spans="1:10">
      <c r="A282" s="12">
        <v>147</v>
      </c>
      <c r="B282" s="13" t="s">
        <v>2697</v>
      </c>
      <c r="C282" s="14" t="s">
        <v>2698</v>
      </c>
      <c r="D282" s="14" t="s">
        <v>2699</v>
      </c>
      <c r="E282" s="104" t="s">
        <v>15</v>
      </c>
      <c r="F282" s="14"/>
      <c r="G282" s="12">
        <v>1300</v>
      </c>
      <c r="H282" s="12">
        <v>1040</v>
      </c>
      <c r="I282" s="12">
        <v>780</v>
      </c>
      <c r="J282" s="12">
        <v>780</v>
      </c>
    </row>
    <row r="283" s="3" customFormat="true" ht="39" customHeight="true" spans="1:10">
      <c r="A283" s="12"/>
      <c r="B283" s="13" t="s">
        <v>2700</v>
      </c>
      <c r="C283" s="13" t="s">
        <v>2701</v>
      </c>
      <c r="D283" s="14"/>
      <c r="E283" s="104" t="s">
        <v>15</v>
      </c>
      <c r="F283" s="14"/>
      <c r="G283" s="12">
        <v>260</v>
      </c>
      <c r="H283" s="12">
        <v>208</v>
      </c>
      <c r="I283" s="12">
        <v>156</v>
      </c>
      <c r="J283" s="12">
        <v>156</v>
      </c>
    </row>
    <row r="284" s="3" customFormat="true" ht="39" customHeight="true" spans="1:10">
      <c r="A284" s="12">
        <v>148</v>
      </c>
      <c r="B284" s="13" t="s">
        <v>2702</v>
      </c>
      <c r="C284" s="14" t="s">
        <v>2703</v>
      </c>
      <c r="D284" s="14" t="s">
        <v>2704</v>
      </c>
      <c r="E284" s="104" t="s">
        <v>15</v>
      </c>
      <c r="F284" s="14"/>
      <c r="G284" s="12">
        <v>2340</v>
      </c>
      <c r="H284" s="12">
        <v>1872</v>
      </c>
      <c r="I284" s="12">
        <v>1404</v>
      </c>
      <c r="J284" s="12">
        <v>1404</v>
      </c>
    </row>
    <row r="285" s="3" customFormat="true" ht="39" customHeight="true" spans="1:10">
      <c r="A285" s="12"/>
      <c r="B285" s="13" t="s">
        <v>2705</v>
      </c>
      <c r="C285" s="13" t="s">
        <v>2706</v>
      </c>
      <c r="D285" s="14"/>
      <c r="E285" s="104" t="s">
        <v>15</v>
      </c>
      <c r="F285" s="14"/>
      <c r="G285" s="12">
        <v>468</v>
      </c>
      <c r="H285" s="12">
        <v>374</v>
      </c>
      <c r="I285" s="12">
        <v>281</v>
      </c>
      <c r="J285" s="12">
        <v>281</v>
      </c>
    </row>
    <row r="286" s="3" customFormat="true" ht="39" customHeight="true" spans="1:10">
      <c r="A286" s="12">
        <v>149</v>
      </c>
      <c r="B286" s="13" t="s">
        <v>2707</v>
      </c>
      <c r="C286" s="14" t="s">
        <v>2708</v>
      </c>
      <c r="D286" s="14" t="s">
        <v>2709</v>
      </c>
      <c r="E286" s="104" t="s">
        <v>15</v>
      </c>
      <c r="F286" s="14"/>
      <c r="G286" s="12">
        <v>3040</v>
      </c>
      <c r="H286" s="12">
        <v>2432</v>
      </c>
      <c r="I286" s="12">
        <v>1824</v>
      </c>
      <c r="J286" s="12">
        <v>1824</v>
      </c>
    </row>
    <row r="287" s="3" customFormat="true" ht="39" customHeight="true" spans="1:10">
      <c r="A287" s="12"/>
      <c r="B287" s="13" t="s">
        <v>2710</v>
      </c>
      <c r="C287" s="13" t="s">
        <v>2711</v>
      </c>
      <c r="D287" s="14"/>
      <c r="E287" s="104" t="s">
        <v>15</v>
      </c>
      <c r="F287" s="14"/>
      <c r="G287" s="12">
        <v>608</v>
      </c>
      <c r="H287" s="12">
        <v>486</v>
      </c>
      <c r="I287" s="12">
        <v>365</v>
      </c>
      <c r="J287" s="12">
        <v>365</v>
      </c>
    </row>
    <row r="288" s="3" customFormat="true" ht="39" customHeight="true" spans="1:10">
      <c r="A288" s="12">
        <v>150</v>
      </c>
      <c r="B288" s="13" t="s">
        <v>2712</v>
      </c>
      <c r="C288" s="14" t="s">
        <v>2713</v>
      </c>
      <c r="D288" s="14" t="s">
        <v>2714</v>
      </c>
      <c r="E288" s="104" t="s">
        <v>15</v>
      </c>
      <c r="F288" s="14"/>
      <c r="G288" s="12">
        <v>3826</v>
      </c>
      <c r="H288" s="12">
        <v>3060</v>
      </c>
      <c r="I288" s="12">
        <v>2295</v>
      </c>
      <c r="J288" s="12">
        <v>2295</v>
      </c>
    </row>
    <row r="289" s="3" customFormat="true" ht="39" customHeight="true" spans="1:10">
      <c r="A289" s="12"/>
      <c r="B289" s="13" t="s">
        <v>2715</v>
      </c>
      <c r="C289" s="13" t="s">
        <v>2716</v>
      </c>
      <c r="D289" s="14"/>
      <c r="E289" s="104" t="s">
        <v>15</v>
      </c>
      <c r="F289" s="14"/>
      <c r="G289" s="12">
        <v>765</v>
      </c>
      <c r="H289" s="12">
        <v>612</v>
      </c>
      <c r="I289" s="12">
        <v>459</v>
      </c>
      <c r="J289" s="12">
        <v>459</v>
      </c>
    </row>
    <row r="290" s="3" customFormat="true" ht="39" customHeight="true" spans="1:10">
      <c r="A290" s="12">
        <v>151</v>
      </c>
      <c r="B290" s="13" t="s">
        <v>2717</v>
      </c>
      <c r="C290" s="14" t="s">
        <v>2718</v>
      </c>
      <c r="D290" s="14" t="s">
        <v>2719</v>
      </c>
      <c r="E290" s="104" t="s">
        <v>15</v>
      </c>
      <c r="F290" s="14"/>
      <c r="G290" s="12">
        <v>3000</v>
      </c>
      <c r="H290" s="12">
        <v>2400</v>
      </c>
      <c r="I290" s="12">
        <v>1800</v>
      </c>
      <c r="J290" s="12">
        <v>1800</v>
      </c>
    </row>
    <row r="291" s="3" customFormat="true" ht="39" customHeight="true" spans="1:10">
      <c r="A291" s="12"/>
      <c r="B291" s="13" t="s">
        <v>2720</v>
      </c>
      <c r="C291" s="13" t="s">
        <v>2721</v>
      </c>
      <c r="D291" s="14"/>
      <c r="E291" s="104" t="s">
        <v>15</v>
      </c>
      <c r="F291" s="14"/>
      <c r="G291" s="12">
        <v>600</v>
      </c>
      <c r="H291" s="12">
        <v>480</v>
      </c>
      <c r="I291" s="12">
        <v>360</v>
      </c>
      <c r="J291" s="12">
        <v>360</v>
      </c>
    </row>
    <row r="292" s="3" customFormat="true" ht="81" customHeight="true" spans="1:10">
      <c r="A292" s="12">
        <v>152</v>
      </c>
      <c r="B292" s="13" t="s">
        <v>2722</v>
      </c>
      <c r="C292" s="14" t="s">
        <v>2723</v>
      </c>
      <c r="D292" s="14" t="s">
        <v>2724</v>
      </c>
      <c r="E292" s="104" t="s">
        <v>15</v>
      </c>
      <c r="F292" s="14" t="s">
        <v>2725</v>
      </c>
      <c r="G292" s="12">
        <v>3900</v>
      </c>
      <c r="H292" s="12">
        <v>3120</v>
      </c>
      <c r="I292" s="12">
        <v>2340</v>
      </c>
      <c r="J292" s="12">
        <v>2340</v>
      </c>
    </row>
    <row r="293" s="3" customFormat="true" ht="39" customHeight="true" spans="1:10">
      <c r="A293" s="12"/>
      <c r="B293" s="13" t="s">
        <v>2726</v>
      </c>
      <c r="C293" s="13" t="s">
        <v>2727</v>
      </c>
      <c r="D293" s="14"/>
      <c r="E293" s="104" t="s">
        <v>15</v>
      </c>
      <c r="F293" s="14"/>
      <c r="G293" s="12">
        <v>780</v>
      </c>
      <c r="H293" s="12">
        <v>624</v>
      </c>
      <c r="I293" s="12">
        <v>468</v>
      </c>
      <c r="J293" s="12">
        <v>468</v>
      </c>
    </row>
    <row r="294" s="3" customFormat="true" ht="87" customHeight="true" spans="1:10">
      <c r="A294" s="12">
        <v>153</v>
      </c>
      <c r="B294" s="13" t="s">
        <v>2728</v>
      </c>
      <c r="C294" s="14" t="s">
        <v>2729</v>
      </c>
      <c r="D294" s="14" t="s">
        <v>2730</v>
      </c>
      <c r="E294" s="12" t="s">
        <v>15</v>
      </c>
      <c r="F294" s="14" t="s">
        <v>2731</v>
      </c>
      <c r="G294" s="12">
        <v>3050</v>
      </c>
      <c r="H294" s="12">
        <v>2440</v>
      </c>
      <c r="I294" s="12">
        <v>1830</v>
      </c>
      <c r="J294" s="12">
        <v>1830</v>
      </c>
    </row>
    <row r="295" s="3" customFormat="true" ht="39" customHeight="true" spans="1:10">
      <c r="A295" s="12"/>
      <c r="B295" s="13" t="s">
        <v>2732</v>
      </c>
      <c r="C295" s="13" t="s">
        <v>2733</v>
      </c>
      <c r="D295" s="14"/>
      <c r="E295" s="12" t="s">
        <v>15</v>
      </c>
      <c r="F295" s="14"/>
      <c r="G295" s="12">
        <v>610</v>
      </c>
      <c r="H295" s="12">
        <v>488</v>
      </c>
      <c r="I295" s="12">
        <v>366</v>
      </c>
      <c r="J295" s="37">
        <v>366</v>
      </c>
    </row>
    <row r="296" s="3" customFormat="true" ht="39" customHeight="true" spans="1:10">
      <c r="A296" s="12">
        <v>154</v>
      </c>
      <c r="B296" s="13" t="s">
        <v>2734</v>
      </c>
      <c r="C296" s="14" t="s">
        <v>2735</v>
      </c>
      <c r="D296" s="14" t="s">
        <v>2736</v>
      </c>
      <c r="E296" s="104" t="s">
        <v>15</v>
      </c>
      <c r="F296" s="14"/>
      <c r="G296" s="12">
        <v>2470</v>
      </c>
      <c r="H296" s="12">
        <v>1976</v>
      </c>
      <c r="I296" s="12">
        <v>1482</v>
      </c>
      <c r="J296" s="37">
        <v>1482</v>
      </c>
    </row>
    <row r="297" s="3" customFormat="true" ht="39" customHeight="true" spans="1:10">
      <c r="A297" s="12"/>
      <c r="B297" s="13" t="s">
        <v>2737</v>
      </c>
      <c r="C297" s="13" t="s">
        <v>2738</v>
      </c>
      <c r="D297" s="14"/>
      <c r="E297" s="12" t="s">
        <v>15</v>
      </c>
      <c r="F297" s="14"/>
      <c r="G297" s="12">
        <v>494</v>
      </c>
      <c r="H297" s="12">
        <v>395</v>
      </c>
      <c r="I297" s="12">
        <v>296</v>
      </c>
      <c r="J297" s="37">
        <v>296</v>
      </c>
    </row>
    <row r="298" s="3" customFormat="true" ht="39" customHeight="true" spans="1:10">
      <c r="A298" s="12">
        <v>155</v>
      </c>
      <c r="B298" s="13" t="s">
        <v>2739</v>
      </c>
      <c r="C298" s="14" t="s">
        <v>2740</v>
      </c>
      <c r="D298" s="14" t="s">
        <v>2741</v>
      </c>
      <c r="E298" s="12" t="s">
        <v>15</v>
      </c>
      <c r="F298" s="36"/>
      <c r="G298" s="37">
        <v>2518</v>
      </c>
      <c r="H298" s="37">
        <v>2014</v>
      </c>
      <c r="I298" s="37">
        <v>1510</v>
      </c>
      <c r="J298" s="37">
        <v>1510</v>
      </c>
    </row>
    <row r="299" s="3" customFormat="true" ht="39" customHeight="true" spans="1:10">
      <c r="A299" s="12"/>
      <c r="B299" s="13" t="s">
        <v>2742</v>
      </c>
      <c r="C299" s="13" t="s">
        <v>2743</v>
      </c>
      <c r="D299" s="14"/>
      <c r="E299" s="12" t="s">
        <v>15</v>
      </c>
      <c r="F299" s="36"/>
      <c r="G299" s="37">
        <v>503</v>
      </c>
      <c r="H299" s="37">
        <v>403</v>
      </c>
      <c r="I299" s="37">
        <v>302</v>
      </c>
      <c r="J299" s="37">
        <v>302</v>
      </c>
    </row>
    <row r="300" s="3" customFormat="true" ht="39" customHeight="true" spans="1:10">
      <c r="A300" s="12">
        <v>156</v>
      </c>
      <c r="B300" s="13" t="s">
        <v>2744</v>
      </c>
      <c r="C300" s="14" t="s">
        <v>2745</v>
      </c>
      <c r="D300" s="14" t="s">
        <v>2746</v>
      </c>
      <c r="E300" s="12" t="s">
        <v>15</v>
      </c>
      <c r="F300" s="36"/>
      <c r="G300" s="37">
        <v>2280</v>
      </c>
      <c r="H300" s="37">
        <v>1824</v>
      </c>
      <c r="I300" s="37">
        <v>1368</v>
      </c>
      <c r="J300" s="37">
        <v>1368</v>
      </c>
    </row>
    <row r="301" s="3" customFormat="true" ht="39" customHeight="true" spans="1:10">
      <c r="A301" s="12"/>
      <c r="B301" s="13" t="s">
        <v>2747</v>
      </c>
      <c r="C301" s="13" t="s">
        <v>2748</v>
      </c>
      <c r="D301" s="14"/>
      <c r="E301" s="104" t="s">
        <v>15</v>
      </c>
      <c r="F301" s="36"/>
      <c r="G301" s="37">
        <v>456</v>
      </c>
      <c r="H301" s="37">
        <v>365</v>
      </c>
      <c r="I301" s="37">
        <v>274</v>
      </c>
      <c r="J301" s="37">
        <v>274</v>
      </c>
    </row>
    <row r="302" s="3" customFormat="true" ht="39" customHeight="true" spans="1:10">
      <c r="A302" s="12">
        <v>157</v>
      </c>
      <c r="B302" s="13" t="s">
        <v>2749</v>
      </c>
      <c r="C302" s="14" t="s">
        <v>2750</v>
      </c>
      <c r="D302" s="14" t="s">
        <v>2751</v>
      </c>
      <c r="E302" s="104" t="s">
        <v>15</v>
      </c>
      <c r="F302" s="14"/>
      <c r="G302" s="12">
        <v>3580</v>
      </c>
      <c r="H302" s="12">
        <v>2864</v>
      </c>
      <c r="I302" s="12">
        <v>2148</v>
      </c>
      <c r="J302" s="37">
        <v>2148</v>
      </c>
    </row>
    <row r="303" s="3" customFormat="true" ht="39" customHeight="true" spans="1:10">
      <c r="A303" s="12"/>
      <c r="B303" s="13" t="s">
        <v>2752</v>
      </c>
      <c r="C303" s="13" t="s">
        <v>2753</v>
      </c>
      <c r="D303" s="14"/>
      <c r="E303" s="12" t="s">
        <v>15</v>
      </c>
      <c r="F303" s="14"/>
      <c r="G303" s="12">
        <v>716</v>
      </c>
      <c r="H303" s="12">
        <v>573</v>
      </c>
      <c r="I303" s="12">
        <v>430</v>
      </c>
      <c r="J303" s="12">
        <v>430</v>
      </c>
    </row>
    <row r="304" s="3" customFormat="true" ht="39" customHeight="true" spans="1:10">
      <c r="A304" s="12">
        <v>158</v>
      </c>
      <c r="B304" s="13" t="s">
        <v>2754</v>
      </c>
      <c r="C304" s="14" t="s">
        <v>2755</v>
      </c>
      <c r="D304" s="14" t="s">
        <v>2756</v>
      </c>
      <c r="E304" s="12" t="s">
        <v>15</v>
      </c>
      <c r="F304" s="14"/>
      <c r="G304" s="12">
        <v>1680</v>
      </c>
      <c r="H304" s="12">
        <v>1344</v>
      </c>
      <c r="I304" s="12">
        <v>1008</v>
      </c>
      <c r="J304" s="12">
        <v>1008</v>
      </c>
    </row>
    <row r="305" s="3" customFormat="true" ht="39" customHeight="true" spans="1:10">
      <c r="A305" s="12"/>
      <c r="B305" s="13" t="s">
        <v>2757</v>
      </c>
      <c r="C305" s="13" t="s">
        <v>2758</v>
      </c>
      <c r="D305" s="14"/>
      <c r="E305" s="104" t="s">
        <v>15</v>
      </c>
      <c r="F305" s="14"/>
      <c r="G305" s="12">
        <v>336</v>
      </c>
      <c r="H305" s="12">
        <v>269</v>
      </c>
      <c r="I305" s="12">
        <v>202</v>
      </c>
      <c r="J305" s="12">
        <v>202</v>
      </c>
    </row>
    <row r="306" s="3" customFormat="true" ht="39" customHeight="true" spans="1:10">
      <c r="A306" s="12">
        <v>159</v>
      </c>
      <c r="B306" s="13" t="s">
        <v>2759</v>
      </c>
      <c r="C306" s="14" t="s">
        <v>2760</v>
      </c>
      <c r="D306" s="14" t="s">
        <v>2761</v>
      </c>
      <c r="E306" s="104" t="s">
        <v>15</v>
      </c>
      <c r="F306" s="14"/>
      <c r="G306" s="12">
        <v>1600</v>
      </c>
      <c r="H306" s="12">
        <v>1280</v>
      </c>
      <c r="I306" s="12">
        <v>960</v>
      </c>
      <c r="J306" s="12">
        <v>960</v>
      </c>
    </row>
    <row r="307" s="3" customFormat="true" ht="39" customHeight="true" spans="1:10">
      <c r="A307" s="12"/>
      <c r="B307" s="13" t="s">
        <v>2762</v>
      </c>
      <c r="C307" s="13" t="s">
        <v>2763</v>
      </c>
      <c r="D307" s="14"/>
      <c r="E307" s="104" t="s">
        <v>15</v>
      </c>
      <c r="F307" s="14"/>
      <c r="G307" s="12">
        <v>320</v>
      </c>
      <c r="H307" s="12">
        <v>256</v>
      </c>
      <c r="I307" s="12">
        <v>192</v>
      </c>
      <c r="J307" s="50">
        <v>192</v>
      </c>
    </row>
    <row r="308" s="3" customFormat="true" ht="39" customHeight="true" spans="1:10">
      <c r="A308" s="12">
        <v>160</v>
      </c>
      <c r="B308" s="13" t="s">
        <v>2764</v>
      </c>
      <c r="C308" s="14" t="s">
        <v>2765</v>
      </c>
      <c r="D308" s="14" t="s">
        <v>2766</v>
      </c>
      <c r="E308" s="104" t="s">
        <v>15</v>
      </c>
      <c r="F308" s="14"/>
      <c r="G308" s="12">
        <v>530</v>
      </c>
      <c r="H308" s="12">
        <v>424</v>
      </c>
      <c r="I308" s="12">
        <v>318</v>
      </c>
      <c r="J308" s="12">
        <v>318</v>
      </c>
    </row>
    <row r="309" s="3" customFormat="true" ht="39" customHeight="true" spans="1:10">
      <c r="A309" s="12"/>
      <c r="B309" s="13" t="s">
        <v>2767</v>
      </c>
      <c r="C309" s="13" t="s">
        <v>2768</v>
      </c>
      <c r="D309" s="14"/>
      <c r="E309" s="104" t="s">
        <v>15</v>
      </c>
      <c r="F309" s="14"/>
      <c r="G309" s="12">
        <v>106</v>
      </c>
      <c r="H309" s="12">
        <v>84.8</v>
      </c>
      <c r="I309" s="12">
        <v>63.6</v>
      </c>
      <c r="J309" s="12">
        <v>63.6</v>
      </c>
    </row>
    <row r="310" s="3" customFormat="true" ht="69" customHeight="true" spans="1:10">
      <c r="A310" s="15"/>
      <c r="B310" s="13" t="s">
        <v>2769</v>
      </c>
      <c r="C310" s="15" t="s">
        <v>2770</v>
      </c>
      <c r="D310" s="14"/>
      <c r="E310" s="12" t="s">
        <v>15</v>
      </c>
      <c r="F310" s="14" t="s">
        <v>2771</v>
      </c>
      <c r="G310" s="12">
        <v>530</v>
      </c>
      <c r="H310" s="12">
        <v>424</v>
      </c>
      <c r="I310" s="12">
        <v>318</v>
      </c>
      <c r="J310" s="12">
        <v>318</v>
      </c>
    </row>
    <row r="311" s="3" customFormat="true" ht="39" customHeight="true" spans="1:10">
      <c r="A311" s="12">
        <v>161</v>
      </c>
      <c r="B311" s="13" t="s">
        <v>2772</v>
      </c>
      <c r="C311" s="14" t="s">
        <v>2773</v>
      </c>
      <c r="D311" s="14" t="s">
        <v>2774</v>
      </c>
      <c r="E311" s="104" t="s">
        <v>15</v>
      </c>
      <c r="F311" s="14"/>
      <c r="G311" s="12">
        <v>620</v>
      </c>
      <c r="H311" s="12">
        <v>496</v>
      </c>
      <c r="I311" s="12">
        <v>372</v>
      </c>
      <c r="J311" s="12">
        <v>372</v>
      </c>
    </row>
    <row r="312" s="3" customFormat="true" ht="39" customHeight="true" spans="1:10">
      <c r="A312" s="12"/>
      <c r="B312" s="105" t="s">
        <v>2775</v>
      </c>
      <c r="C312" s="13" t="s">
        <v>2776</v>
      </c>
      <c r="D312" s="14"/>
      <c r="E312" s="12" t="s">
        <v>15</v>
      </c>
      <c r="F312" s="14"/>
      <c r="G312" s="12">
        <v>124</v>
      </c>
      <c r="H312" s="12">
        <v>99.2</v>
      </c>
      <c r="I312" s="12">
        <v>74.4</v>
      </c>
      <c r="J312" s="12">
        <v>74.4</v>
      </c>
    </row>
    <row r="313" s="3" customFormat="true" ht="39" customHeight="true" spans="1:10">
      <c r="A313" s="12">
        <v>162</v>
      </c>
      <c r="B313" s="13" t="s">
        <v>2777</v>
      </c>
      <c r="C313" s="14" t="s">
        <v>2778</v>
      </c>
      <c r="D313" s="14" t="s">
        <v>2779</v>
      </c>
      <c r="E313" s="104" t="s">
        <v>15</v>
      </c>
      <c r="F313" s="14"/>
      <c r="G313" s="12">
        <v>1060</v>
      </c>
      <c r="H313" s="12">
        <v>848</v>
      </c>
      <c r="I313" s="12">
        <v>636</v>
      </c>
      <c r="J313" s="12">
        <v>636</v>
      </c>
    </row>
    <row r="314" s="3" customFormat="true" ht="39" customHeight="true" spans="1:10">
      <c r="A314" s="12"/>
      <c r="B314" s="13" t="s">
        <v>2780</v>
      </c>
      <c r="C314" s="13" t="s">
        <v>2781</v>
      </c>
      <c r="D314" s="14"/>
      <c r="E314" s="104" t="s">
        <v>15</v>
      </c>
      <c r="F314" s="14"/>
      <c r="G314" s="12">
        <v>212</v>
      </c>
      <c r="H314" s="12">
        <v>170</v>
      </c>
      <c r="I314" s="12">
        <v>127</v>
      </c>
      <c r="J314" s="12">
        <v>127</v>
      </c>
    </row>
    <row r="315" s="3" customFormat="true" ht="39" customHeight="true" spans="1:10">
      <c r="A315" s="12">
        <v>163</v>
      </c>
      <c r="B315" s="13" t="s">
        <v>2782</v>
      </c>
      <c r="C315" s="14" t="s">
        <v>2783</v>
      </c>
      <c r="D315" s="14" t="s">
        <v>2784</v>
      </c>
      <c r="E315" s="12" t="s">
        <v>15</v>
      </c>
      <c r="F315" s="14"/>
      <c r="G315" s="12">
        <v>2000</v>
      </c>
      <c r="H315" s="12">
        <v>1600</v>
      </c>
      <c r="I315" s="12">
        <v>1200</v>
      </c>
      <c r="J315" s="12">
        <v>1200</v>
      </c>
    </row>
    <row r="316" s="3" customFormat="true" ht="39" customHeight="true" spans="1:10">
      <c r="A316" s="12"/>
      <c r="B316" s="13" t="s">
        <v>2785</v>
      </c>
      <c r="C316" s="13" t="s">
        <v>2786</v>
      </c>
      <c r="D316" s="14"/>
      <c r="E316" s="104" t="s">
        <v>15</v>
      </c>
      <c r="F316" s="14"/>
      <c r="G316" s="12">
        <v>400</v>
      </c>
      <c r="H316" s="12">
        <v>320</v>
      </c>
      <c r="I316" s="12">
        <v>240</v>
      </c>
      <c r="J316" s="51">
        <v>240</v>
      </c>
    </row>
    <row r="317" s="3" customFormat="true" ht="39" customHeight="true" spans="1:10">
      <c r="A317" s="12">
        <v>164</v>
      </c>
      <c r="B317" s="13" t="s">
        <v>2787</v>
      </c>
      <c r="C317" s="14" t="s">
        <v>2788</v>
      </c>
      <c r="D317" s="14" t="s">
        <v>2789</v>
      </c>
      <c r="E317" s="12" t="s">
        <v>15</v>
      </c>
      <c r="F317" s="14" t="s">
        <v>2790</v>
      </c>
      <c r="G317" s="12">
        <v>1000</v>
      </c>
      <c r="H317" s="12">
        <v>800</v>
      </c>
      <c r="I317" s="12">
        <v>600</v>
      </c>
      <c r="J317" s="51">
        <v>600</v>
      </c>
    </row>
    <row r="318" s="3" customFormat="true" ht="39" customHeight="true" spans="1:10">
      <c r="A318" s="12"/>
      <c r="B318" s="13" t="s">
        <v>2791</v>
      </c>
      <c r="C318" s="13" t="s">
        <v>2792</v>
      </c>
      <c r="D318" s="14"/>
      <c r="E318" s="104" t="s">
        <v>15</v>
      </c>
      <c r="F318" s="14"/>
      <c r="G318" s="12">
        <v>200</v>
      </c>
      <c r="H318" s="12">
        <v>160</v>
      </c>
      <c r="I318" s="12">
        <v>120</v>
      </c>
      <c r="J318" s="38">
        <v>120</v>
      </c>
    </row>
    <row r="319" customFormat="true" customHeight="true"/>
    <row r="320" customFormat="true" customHeight="true"/>
    <row r="321" customFormat="true" customHeight="true"/>
    <row r="322" customFormat="true" customHeight="true"/>
    <row r="323" customFormat="true" customHeight="true"/>
    <row r="324" customFormat="true" customHeight="true"/>
    <row r="325" customFormat="true" customHeight="true"/>
    <row r="326" customFormat="true" customHeight="true"/>
    <row r="327" customFormat="true" customHeight="true"/>
    <row r="328" customFormat="true" customHeight="true"/>
    <row r="329" customFormat="true" customHeight="true"/>
    <row r="330" customFormat="true" customHeight="true"/>
    <row r="331" customFormat="true" customHeight="true"/>
    <row r="332" customFormat="true" customHeight="true"/>
    <row r="333" customFormat="true" customHeight="true"/>
    <row r="334" customFormat="true" customHeight="true"/>
    <row r="335" customFormat="true" customHeight="true"/>
    <row r="336" customFormat="true" customHeight="true"/>
    <row r="337" customFormat="true" customHeight="true"/>
    <row r="338" customFormat="true" customHeight="true"/>
    <row r="339" customFormat="true" customHeight="true"/>
    <row r="340" customFormat="true" customHeight="true"/>
    <row r="341" customFormat="true" customHeight="true"/>
    <row r="342" customFormat="true" customHeight="true"/>
    <row r="343" customFormat="true" customHeight="true"/>
    <row r="344" customFormat="true" customHeight="true"/>
    <row r="345" customFormat="true" customHeight="true"/>
    <row r="346" customFormat="true" customHeight="true"/>
    <row r="347" customFormat="true" customHeight="true"/>
    <row r="348" customFormat="true" customHeight="true"/>
    <row r="349" customFormat="true" customHeight="true"/>
    <row r="350" customFormat="true" customHeight="true"/>
    <row r="351" customFormat="true" customHeight="true"/>
    <row r="352" customFormat="true" customHeight="true"/>
    <row r="353" customFormat="true" customHeight="true"/>
    <row r="354" customFormat="true" customHeight="true"/>
    <row r="355" customFormat="true" customHeight="true"/>
    <row r="356" customFormat="true" customHeight="true"/>
    <row r="357" customFormat="true" customHeight="true"/>
    <row r="358" customFormat="true" customHeight="true"/>
    <row r="359" customFormat="true" customHeight="true"/>
    <row r="360" customFormat="true" customHeight="true"/>
    <row r="361" customFormat="true" customHeight="true"/>
    <row r="362" customFormat="true" customHeight="true"/>
    <row r="363" customFormat="true" customHeight="true"/>
    <row r="364" customFormat="true" customHeight="true"/>
    <row r="365" customFormat="true" customHeight="true"/>
    <row r="366" customFormat="true" customHeight="true"/>
    <row r="367" customFormat="true" customHeight="true"/>
    <row r="368" customFormat="true" customHeight="true"/>
    <row r="369" customFormat="true" customHeight="true"/>
    <row r="370" customFormat="true" customHeight="true"/>
    <row r="371" customFormat="true" customHeight="true"/>
    <row r="372" customFormat="true" customHeight="true"/>
    <row r="373" customFormat="true" customHeight="true"/>
    <row r="374" customFormat="true" customHeight="true"/>
    <row r="375" customFormat="true" customHeight="true"/>
    <row r="376" customFormat="true" customHeight="true"/>
    <row r="377" customFormat="true" customHeight="true"/>
    <row r="378" customFormat="true" customHeight="true"/>
    <row r="379" customFormat="true" customHeight="true"/>
    <row r="380" customFormat="true" customHeight="true"/>
    <row r="381" customFormat="true" customHeight="true"/>
    <row r="382" customFormat="true" customHeight="true"/>
    <row r="383" customFormat="true" customHeight="true"/>
    <row r="384" customFormat="true" customHeight="true"/>
    <row r="385" customFormat="true" customHeight="true"/>
    <row r="386" customFormat="true" customHeight="true"/>
    <row r="387" customFormat="true" customHeight="true"/>
    <row r="388" customFormat="true" customHeight="true"/>
    <row r="389" customFormat="true" customHeight="true"/>
    <row r="390" customFormat="true" customHeight="true"/>
    <row r="391" customFormat="true" customHeight="true"/>
    <row r="392" customFormat="true" customHeight="true"/>
    <row r="393" customFormat="true" customHeight="true"/>
    <row r="394" customFormat="true" customHeight="true"/>
    <row r="395" customFormat="true" customHeight="true"/>
    <row r="396" customFormat="true" customHeight="true"/>
    <row r="397" customFormat="true" customHeight="true"/>
    <row r="398" customFormat="true" customHeight="true"/>
    <row r="399" customFormat="true" customHeight="true"/>
    <row r="400" customFormat="true" customHeight="true"/>
    <row r="401" customFormat="true" customHeight="true"/>
    <row r="402" customFormat="true" customHeight="true"/>
    <row r="403" customFormat="true" customHeight="true"/>
    <row r="404" customFormat="true" customHeight="true"/>
    <row r="405" customFormat="true" customHeight="true"/>
    <row r="406" customFormat="true" customHeight="true"/>
    <row r="407" customFormat="true" customHeight="true"/>
    <row r="408" customFormat="true" customHeight="true"/>
    <row r="409" customFormat="true" customHeight="true"/>
    <row r="410" customFormat="true" customHeight="true"/>
    <row r="411" customFormat="true" customHeight="true"/>
    <row r="412" customFormat="true" customHeight="true"/>
    <row r="413" customFormat="true" customHeight="true"/>
    <row r="414" customFormat="true" customHeight="true"/>
    <row r="415" customFormat="true" customHeight="true"/>
    <row r="416" customFormat="true" customHeight="true"/>
    <row r="417" customFormat="true" customHeight="true"/>
    <row r="418" customFormat="true" customHeight="true"/>
    <row r="419" customFormat="true" customHeight="true"/>
    <row r="420" customFormat="true" customHeight="true"/>
    <row r="421" customFormat="true" customHeight="true"/>
    <row r="422" customFormat="true" customHeight="true"/>
    <row r="423" customFormat="true" customHeight="true"/>
    <row r="424" customFormat="true" customHeight="true"/>
    <row r="425" customFormat="true" customHeight="true"/>
    <row r="426" customFormat="true" customHeight="true"/>
    <row r="427" customFormat="true" customHeight="true"/>
    <row r="428" customFormat="true" customHeight="true"/>
    <row r="429" customFormat="true" customHeight="true"/>
    <row r="430" customFormat="true" customHeight="true"/>
    <row r="431" customFormat="true" customHeight="true"/>
    <row r="432" customFormat="true" customHeight="true"/>
    <row r="433" customFormat="true" customHeight="true"/>
    <row r="434" customFormat="true" customHeight="true"/>
    <row r="435" customFormat="true" customHeight="true"/>
    <row r="436" customFormat="true" customHeight="true"/>
    <row r="437" customFormat="true" customHeight="true"/>
    <row r="438" customFormat="true" customHeight="true"/>
    <row r="439" customFormat="true" customHeight="true"/>
    <row r="440" customFormat="true" customHeight="true"/>
    <row r="441" customFormat="true" customHeight="true"/>
    <row r="442" customFormat="true" customHeight="true"/>
    <row r="443" customFormat="true" customHeight="true"/>
    <row r="444" customFormat="true" customHeight="true"/>
    <row r="445" customFormat="true" customHeight="true"/>
    <row r="446" customFormat="true" customHeight="true"/>
    <row r="447" customFormat="true" customHeight="true"/>
    <row r="448" customFormat="true" customHeight="true"/>
    <row r="449" customFormat="true" customHeight="true"/>
    <row r="450" customFormat="true" customHeight="true"/>
    <row r="451" customFormat="true" customHeight="true"/>
    <row r="452" customFormat="true" customHeight="true"/>
    <row r="453" customFormat="true" customHeight="true"/>
    <row r="454" customFormat="true" customHeight="true"/>
    <row r="455" customFormat="true" customHeight="true"/>
    <row r="456" customFormat="true" customHeight="true"/>
    <row r="457" customFormat="true" customHeight="true"/>
    <row r="458" customFormat="true" customHeight="true"/>
    <row r="459" customFormat="true" customHeight="true"/>
    <row r="460" customFormat="true" customHeight="true"/>
    <row r="461" customFormat="true" customHeight="true"/>
    <row r="462" customFormat="true" customHeight="true"/>
    <row r="463" customFormat="true" customHeight="true"/>
    <row r="464" customFormat="true" customHeight="true"/>
    <row r="465" customFormat="true" customHeight="true"/>
    <row r="466" customFormat="true" customHeight="true"/>
    <row r="467" customFormat="true" customHeight="true"/>
    <row r="468" customFormat="true" customHeight="true"/>
    <row r="469" customFormat="true" customHeight="true"/>
    <row r="470" customFormat="true" customHeight="true"/>
    <row r="471" customFormat="true" customHeight="true"/>
    <row r="472" customFormat="true" customHeight="true"/>
    <row r="473" customFormat="true" customHeight="true"/>
    <row r="474" customFormat="true" customHeight="true"/>
    <row r="475" customFormat="true" customHeight="true"/>
    <row r="476" customFormat="true" customHeight="true"/>
    <row r="477" customFormat="true" customHeight="true"/>
    <row r="478" customFormat="true" customHeight="true"/>
    <row r="479" customFormat="true" customHeight="true"/>
    <row r="480" customFormat="true" customHeight="true"/>
    <row r="481" customFormat="true" customHeight="true"/>
    <row r="482" customFormat="true" customHeight="true"/>
    <row r="483" customFormat="true" customHeight="true"/>
    <row r="484" customFormat="true" customHeight="true"/>
    <row r="485" customFormat="true" customHeight="true"/>
    <row r="486" customFormat="true" customHeight="true"/>
    <row r="487" customFormat="true" customHeight="true"/>
    <row r="488" customFormat="true" customHeight="true"/>
    <row r="489" customFormat="true" customHeight="true"/>
    <row r="490" customFormat="true" customHeight="true"/>
    <row r="491" customFormat="true" customHeight="true"/>
    <row r="492" customFormat="true" customHeight="true"/>
    <row r="493" customFormat="true" customHeight="true"/>
    <row r="494" customFormat="true" customHeight="true"/>
    <row r="495" customFormat="true" customHeight="true"/>
    <row r="496" customFormat="true" customHeight="true"/>
    <row r="497" customFormat="true" customHeight="true"/>
    <row r="498" customFormat="true" customHeight="true"/>
    <row r="499" customFormat="true" customHeight="true"/>
    <row r="500" customFormat="true" customHeight="true"/>
    <row r="501" customFormat="true" customHeight="true"/>
    <row r="502" customFormat="true" customHeight="true"/>
    <row r="503" customFormat="true" customHeight="true"/>
    <row r="504" customFormat="true" customHeight="true"/>
    <row r="505" customFormat="true" customHeight="true"/>
    <row r="506" customFormat="true" customHeight="true"/>
    <row r="507" customFormat="true" customHeight="true"/>
    <row r="508" customFormat="true" customHeight="true"/>
    <row r="509" customFormat="true" customHeight="true"/>
    <row r="510" customFormat="true" customHeight="true"/>
    <row r="511" customFormat="true" customHeight="true"/>
    <row r="512" customFormat="true" customHeight="true"/>
    <row r="513" customFormat="true" customHeight="true"/>
    <row r="514" customFormat="true" customHeight="true"/>
    <row r="515" customFormat="true" customHeight="true"/>
    <row r="516" customFormat="true" customHeight="true"/>
    <row r="517" customFormat="true" customHeight="true"/>
    <row r="518" customFormat="true" customHeight="true"/>
    <row r="519" customFormat="true" customHeight="true"/>
    <row r="520" customFormat="true" customHeight="true"/>
    <row r="521" customFormat="true" customHeight="true"/>
    <row r="522" customFormat="true" customHeight="true"/>
    <row r="523" customFormat="true" customHeight="true"/>
    <row r="524" customFormat="true" customHeight="true"/>
    <row r="525" customFormat="true" customHeight="true"/>
    <row r="526" customFormat="true" customHeight="true"/>
    <row r="527" customFormat="true" customHeight="true"/>
    <row r="528" customFormat="true" customHeight="true"/>
    <row r="529" customFormat="true" customHeight="true"/>
    <row r="530" customFormat="true" customHeight="true"/>
    <row r="531" customFormat="true" customHeight="true"/>
    <row r="532" customFormat="true" customHeight="true"/>
    <row r="533" customFormat="true" customHeight="true"/>
    <row r="534" customFormat="true" customHeight="true"/>
    <row r="535" customFormat="true" customHeight="true"/>
    <row r="536" customFormat="true" customHeight="true"/>
    <row r="537" customFormat="true" customHeight="true"/>
    <row r="538" customFormat="true" customHeight="true"/>
    <row r="539" customFormat="true" customHeight="true"/>
    <row r="540" customFormat="true" customHeight="true"/>
    <row r="541" customFormat="true" customHeight="true"/>
    <row r="542" customFormat="true" customHeight="true"/>
    <row r="543" customFormat="true" customHeight="true"/>
    <row r="544" customFormat="true" customHeight="true"/>
    <row r="545" customFormat="true" customHeight="true"/>
    <row r="546" customFormat="true" customHeight="true"/>
    <row r="547" customFormat="true" customHeight="true"/>
    <row r="548" customFormat="true" customHeight="true"/>
    <row r="549" customFormat="true" customHeight="true"/>
    <row r="550" customFormat="true" customHeight="true"/>
    <row r="551" customFormat="true" customHeight="true"/>
    <row r="552" customFormat="true" customHeight="true"/>
    <row r="553" customFormat="true" customHeight="true"/>
    <row r="554" customFormat="true" customHeight="true"/>
  </sheetData>
  <autoFilter ref="A4:J318">
    <extLst/>
  </autoFilter>
  <mergeCells count="10">
    <mergeCell ref="A1:B1"/>
    <mergeCell ref="A2:I2"/>
    <mergeCell ref="G3:J3"/>
    <mergeCell ref="D5:J5"/>
    <mergeCell ref="A3:A4"/>
    <mergeCell ref="B3:B4"/>
    <mergeCell ref="C3:C4"/>
    <mergeCell ref="D3:D4"/>
    <mergeCell ref="E3:E4"/>
    <mergeCell ref="F3:F4"/>
  </mergeCells>
  <conditionalFormatting sqref="C238">
    <cfRule type="duplicateValues" dxfId="0" priority="13"/>
  </conditionalFormatting>
  <conditionalFormatting sqref="C239">
    <cfRule type="duplicateValues" dxfId="0" priority="12"/>
  </conditionalFormatting>
  <conditionalFormatting sqref="C243">
    <cfRule type="duplicateValues" dxfId="0" priority="10"/>
  </conditionalFormatting>
  <conditionalFormatting sqref="C244">
    <cfRule type="duplicateValues" dxfId="0" priority="9"/>
  </conditionalFormatting>
  <conditionalFormatting sqref="C247">
    <cfRule type="duplicateValues" dxfId="0" priority="6"/>
  </conditionalFormatting>
  <conditionalFormatting sqref="C248">
    <cfRule type="duplicateValues" dxfId="0" priority="8"/>
  </conditionalFormatting>
  <conditionalFormatting sqref="C251:D251">
    <cfRule type="duplicateValues" dxfId="0" priority="5"/>
  </conditionalFormatting>
  <conditionalFormatting sqref="C234:C237">
    <cfRule type="duplicateValues" dxfId="0" priority="14"/>
  </conditionalFormatting>
  <conditionalFormatting sqref="C240:C242">
    <cfRule type="duplicateValues" dxfId="0" priority="11"/>
  </conditionalFormatting>
  <conditionalFormatting sqref="C245:C246">
    <cfRule type="duplicateValues" dxfId="0" priority="7"/>
  </conditionalFormatting>
  <conditionalFormatting sqref="C253:C256">
    <cfRule type="duplicateValues" dxfId="0" priority="4"/>
  </conditionalFormatting>
  <conditionalFormatting sqref="C257:C258">
    <cfRule type="duplicateValues" dxfId="0" priority="3"/>
  </conditionalFormatting>
  <conditionalFormatting sqref="C262:C307">
    <cfRule type="duplicateValues" dxfId="0" priority="15"/>
  </conditionalFormatting>
  <conditionalFormatting sqref="C308:C309">
    <cfRule type="duplicateValues" dxfId="0" priority="2"/>
  </conditionalFormatting>
  <conditionalFormatting sqref="C311:C318">
    <cfRule type="duplicateValues" dxfId="0" priority="1"/>
  </conditionalFormatting>
  <pageMargins left="0.751388888888889" right="0.751388888888889" top="1" bottom="1" header="0.5" footer="0.5"/>
  <pageSetup paperSize="9" scale="82"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40"/>
  <sheetViews>
    <sheetView workbookViewId="0">
      <pane xSplit="2" ySplit="4" topLeftCell="C5" activePane="bottomRight" state="frozen"/>
      <selection/>
      <selection pane="topRight"/>
      <selection pane="bottomLeft"/>
      <selection pane="bottomRight" activeCell="C1" sqref="C1"/>
    </sheetView>
  </sheetViews>
  <sheetFormatPr defaultColWidth="9" defaultRowHeight="30" customHeight="true"/>
  <cols>
    <col min="1" max="1" width="5.75" style="4" customWidth="true"/>
    <col min="2" max="2" width="16.75" style="4" customWidth="true"/>
    <col min="3" max="3" width="19" style="5" customWidth="true"/>
    <col min="4" max="4" width="60.25" style="5" customWidth="true"/>
    <col min="5" max="5" width="8.88333333333333" style="4" customWidth="true"/>
    <col min="6" max="6" width="15.875" style="5" customWidth="true"/>
    <col min="7" max="8" width="8.5" style="5" customWidth="true"/>
    <col min="9" max="9" width="8.875" style="5" customWidth="true"/>
    <col min="10" max="10" width="9.375" style="4" customWidth="true"/>
    <col min="11" max="16384" width="9" style="3"/>
  </cols>
  <sheetData>
    <row r="1" customHeight="true" spans="1:2">
      <c r="A1" s="6" t="s">
        <v>3935</v>
      </c>
      <c r="B1" s="5"/>
    </row>
    <row r="2" customHeight="true" spans="1:10">
      <c r="A2" s="7" t="s">
        <v>3936</v>
      </c>
      <c r="B2" s="7"/>
      <c r="C2" s="7"/>
      <c r="D2" s="7"/>
      <c r="E2" s="7"/>
      <c r="F2" s="7"/>
      <c r="G2" s="7"/>
      <c r="H2" s="7"/>
      <c r="I2" s="7"/>
      <c r="J2" s="7"/>
    </row>
    <row r="3" customHeight="true" spans="1:10">
      <c r="A3" s="10" t="s">
        <v>2</v>
      </c>
      <c r="B3" s="10" t="s">
        <v>3</v>
      </c>
      <c r="C3" s="10" t="s">
        <v>4</v>
      </c>
      <c r="D3" s="10" t="s">
        <v>5</v>
      </c>
      <c r="E3" s="10" t="s">
        <v>6</v>
      </c>
      <c r="F3" s="10" t="s">
        <v>7</v>
      </c>
      <c r="G3" s="21" t="s">
        <v>3915</v>
      </c>
      <c r="H3" s="21"/>
      <c r="I3" s="21"/>
      <c r="J3" s="21"/>
    </row>
    <row r="4" s="2" customFormat="true" customHeight="true" spans="1:10">
      <c r="A4" s="10"/>
      <c r="B4" s="10"/>
      <c r="C4" s="10"/>
      <c r="D4" s="10"/>
      <c r="E4" s="10"/>
      <c r="F4" s="10"/>
      <c r="G4" s="22" t="s">
        <v>3916</v>
      </c>
      <c r="H4" s="22" t="s">
        <v>3917</v>
      </c>
      <c r="I4" s="22" t="s">
        <v>3918</v>
      </c>
      <c r="J4" s="22" t="s">
        <v>3919</v>
      </c>
    </row>
    <row r="5" s="3" customFormat="true" ht="365" customHeight="true" spans="1:10">
      <c r="A5" s="10" t="s">
        <v>2793</v>
      </c>
      <c r="B5" s="10" t="s">
        <v>2794</v>
      </c>
      <c r="C5" s="10" t="s">
        <v>2795</v>
      </c>
      <c r="D5" s="35" t="s">
        <v>2796</v>
      </c>
      <c r="E5" s="35"/>
      <c r="F5" s="35"/>
      <c r="G5" s="35"/>
      <c r="H5" s="35"/>
      <c r="I5" s="35"/>
      <c r="J5" s="35"/>
    </row>
    <row r="6" s="3" customFormat="true" ht="39" customHeight="true" spans="1:10">
      <c r="A6" s="12">
        <v>1</v>
      </c>
      <c r="B6" s="13" t="s">
        <v>2797</v>
      </c>
      <c r="C6" s="15" t="s">
        <v>2798</v>
      </c>
      <c r="D6" s="15" t="s">
        <v>2799</v>
      </c>
      <c r="E6" s="12" t="s">
        <v>15</v>
      </c>
      <c r="F6" s="14"/>
      <c r="G6" s="12">
        <v>120</v>
      </c>
      <c r="H6" s="12">
        <v>120</v>
      </c>
      <c r="I6" s="12">
        <v>120</v>
      </c>
      <c r="J6" s="38">
        <v>120</v>
      </c>
    </row>
    <row r="7" s="3" customFormat="true" ht="39" customHeight="true" spans="1:10">
      <c r="A7" s="12">
        <v>2</v>
      </c>
      <c r="B7" s="13" t="s">
        <v>2800</v>
      </c>
      <c r="C7" s="15" t="s">
        <v>2801</v>
      </c>
      <c r="D7" s="15" t="s">
        <v>2802</v>
      </c>
      <c r="E7" s="12" t="s">
        <v>2803</v>
      </c>
      <c r="F7" s="14" t="s">
        <v>2804</v>
      </c>
      <c r="G7" s="12">
        <v>320</v>
      </c>
      <c r="H7" s="12">
        <v>256</v>
      </c>
      <c r="I7" s="12">
        <v>192</v>
      </c>
      <c r="J7" s="38">
        <v>192</v>
      </c>
    </row>
    <row r="8" s="3" customFormat="true" ht="39" customHeight="true" spans="1:10">
      <c r="A8" s="12"/>
      <c r="B8" s="13" t="s">
        <v>2805</v>
      </c>
      <c r="C8" s="13" t="s">
        <v>2806</v>
      </c>
      <c r="D8" s="15"/>
      <c r="E8" s="12" t="s">
        <v>2803</v>
      </c>
      <c r="F8" s="14"/>
      <c r="G8" s="12">
        <v>64</v>
      </c>
      <c r="H8" s="12">
        <v>51.2</v>
      </c>
      <c r="I8" s="12">
        <v>38.4</v>
      </c>
      <c r="J8" s="38">
        <v>38.4</v>
      </c>
    </row>
    <row r="9" s="3" customFormat="true" ht="39" customHeight="true" spans="1:10">
      <c r="A9" s="12">
        <v>3</v>
      </c>
      <c r="B9" s="13" t="s">
        <v>2807</v>
      </c>
      <c r="C9" s="15" t="s">
        <v>2808</v>
      </c>
      <c r="D9" s="15" t="s">
        <v>2809</v>
      </c>
      <c r="E9" s="12" t="s">
        <v>2803</v>
      </c>
      <c r="F9" s="14" t="s">
        <v>2804</v>
      </c>
      <c r="G9" s="12">
        <v>410</v>
      </c>
      <c r="H9" s="12">
        <v>328</v>
      </c>
      <c r="I9" s="12">
        <v>246</v>
      </c>
      <c r="J9" s="38">
        <v>246</v>
      </c>
    </row>
    <row r="10" s="3" customFormat="true" ht="39" customHeight="true" spans="1:10">
      <c r="A10" s="12"/>
      <c r="B10" s="13" t="s">
        <v>2810</v>
      </c>
      <c r="C10" s="13" t="s">
        <v>2811</v>
      </c>
      <c r="D10" s="15"/>
      <c r="E10" s="12" t="s">
        <v>2803</v>
      </c>
      <c r="F10" s="14"/>
      <c r="G10" s="12">
        <v>82</v>
      </c>
      <c r="H10" s="12">
        <v>65.6</v>
      </c>
      <c r="I10" s="12">
        <v>49.2</v>
      </c>
      <c r="J10" s="38">
        <v>49.2</v>
      </c>
    </row>
    <row r="11" s="3" customFormat="true" ht="39" customHeight="true" spans="1:10">
      <c r="A11" s="12">
        <v>4</v>
      </c>
      <c r="B11" s="13" t="s">
        <v>2812</v>
      </c>
      <c r="C11" s="15" t="s">
        <v>2813</v>
      </c>
      <c r="D11" s="15" t="s">
        <v>2814</v>
      </c>
      <c r="E11" s="12" t="s">
        <v>2803</v>
      </c>
      <c r="F11" s="14" t="s">
        <v>2804</v>
      </c>
      <c r="G11" s="12">
        <v>510</v>
      </c>
      <c r="H11" s="12">
        <v>408</v>
      </c>
      <c r="I11" s="12">
        <v>306</v>
      </c>
      <c r="J11" s="38">
        <v>306</v>
      </c>
    </row>
    <row r="12" s="3" customFormat="true" ht="39" customHeight="true" spans="1:10">
      <c r="A12" s="12"/>
      <c r="B12" s="13" t="s">
        <v>2815</v>
      </c>
      <c r="C12" s="13" t="s">
        <v>2816</v>
      </c>
      <c r="D12" s="15"/>
      <c r="E12" s="12" t="s">
        <v>2803</v>
      </c>
      <c r="F12" s="14"/>
      <c r="G12" s="12">
        <v>102</v>
      </c>
      <c r="H12" s="12">
        <v>81.6</v>
      </c>
      <c r="I12" s="12">
        <v>61.2</v>
      </c>
      <c r="J12" s="38">
        <v>61.2</v>
      </c>
    </row>
    <row r="13" s="3" customFormat="true" ht="39" customHeight="true" spans="1:10">
      <c r="A13" s="12">
        <v>5</v>
      </c>
      <c r="B13" s="13" t="s">
        <v>2817</v>
      </c>
      <c r="C13" s="15" t="s">
        <v>2818</v>
      </c>
      <c r="D13" s="15" t="s">
        <v>2819</v>
      </c>
      <c r="E13" s="12" t="s">
        <v>2803</v>
      </c>
      <c r="F13" s="14" t="s">
        <v>2820</v>
      </c>
      <c r="G13" s="12">
        <v>610</v>
      </c>
      <c r="H13" s="12">
        <v>488</v>
      </c>
      <c r="I13" s="12">
        <v>366</v>
      </c>
      <c r="J13" s="38">
        <v>366</v>
      </c>
    </row>
    <row r="14" s="3" customFormat="true" ht="39" customHeight="true" spans="1:10">
      <c r="A14" s="12"/>
      <c r="B14" s="13" t="s">
        <v>2821</v>
      </c>
      <c r="C14" s="13" t="s">
        <v>2822</v>
      </c>
      <c r="D14" s="15"/>
      <c r="E14" s="12" t="s">
        <v>2803</v>
      </c>
      <c r="F14" s="14"/>
      <c r="G14" s="12">
        <v>122</v>
      </c>
      <c r="H14" s="12">
        <v>97.6</v>
      </c>
      <c r="I14" s="12">
        <v>73.2</v>
      </c>
      <c r="J14" s="38">
        <v>73.2</v>
      </c>
    </row>
    <row r="15" s="3" customFormat="true" ht="39" customHeight="true" spans="1:10">
      <c r="A15" s="12">
        <v>6</v>
      </c>
      <c r="B15" s="13" t="s">
        <v>2823</v>
      </c>
      <c r="C15" s="15" t="s">
        <v>2824</v>
      </c>
      <c r="D15" s="15" t="s">
        <v>2825</v>
      </c>
      <c r="E15" s="12" t="s">
        <v>2803</v>
      </c>
      <c r="F15" s="36"/>
      <c r="G15" s="37">
        <v>113</v>
      </c>
      <c r="H15" s="37">
        <v>90.4</v>
      </c>
      <c r="I15" s="37">
        <v>67.8</v>
      </c>
      <c r="J15" s="38">
        <v>67.8</v>
      </c>
    </row>
    <row r="16" s="3" customFormat="true" ht="39" customHeight="true" spans="1:10">
      <c r="A16" s="12">
        <v>7</v>
      </c>
      <c r="B16" s="13" t="s">
        <v>2826</v>
      </c>
      <c r="C16" s="15" t="s">
        <v>2827</v>
      </c>
      <c r="D16" s="15" t="s">
        <v>2828</v>
      </c>
      <c r="E16" s="12" t="s">
        <v>2435</v>
      </c>
      <c r="F16" s="14" t="s">
        <v>2829</v>
      </c>
      <c r="G16" s="12">
        <v>470</v>
      </c>
      <c r="H16" s="12">
        <v>376</v>
      </c>
      <c r="I16" s="12">
        <v>282</v>
      </c>
      <c r="J16" s="38">
        <v>282</v>
      </c>
    </row>
    <row r="17" s="3" customFormat="true" ht="39" customHeight="true" spans="1:10">
      <c r="A17" s="12"/>
      <c r="B17" s="13" t="s">
        <v>2831</v>
      </c>
      <c r="C17" s="13" t="s">
        <v>2832</v>
      </c>
      <c r="D17" s="15"/>
      <c r="E17" s="12" t="s">
        <v>2435</v>
      </c>
      <c r="F17" s="14"/>
      <c r="G17" s="12">
        <v>94</v>
      </c>
      <c r="H17" s="12">
        <v>75.2</v>
      </c>
      <c r="I17" s="12">
        <v>56.4</v>
      </c>
      <c r="J17" s="38">
        <v>56.4</v>
      </c>
    </row>
    <row r="18" s="3" customFormat="true" ht="39" customHeight="true" spans="1:10">
      <c r="A18" s="12">
        <v>8</v>
      </c>
      <c r="B18" s="13" t="s">
        <v>2833</v>
      </c>
      <c r="C18" s="15" t="s">
        <v>2834</v>
      </c>
      <c r="D18" s="15" t="s">
        <v>2835</v>
      </c>
      <c r="E18" s="12" t="s">
        <v>2435</v>
      </c>
      <c r="F18" s="14" t="s">
        <v>2829</v>
      </c>
      <c r="G18" s="12">
        <v>110</v>
      </c>
      <c r="H18" s="12">
        <v>88</v>
      </c>
      <c r="I18" s="12">
        <v>66</v>
      </c>
      <c r="J18" s="38">
        <v>66</v>
      </c>
    </row>
    <row r="19" s="3" customFormat="true" ht="39" customHeight="true" spans="1:10">
      <c r="A19" s="12">
        <v>9</v>
      </c>
      <c r="B19" s="13" t="s">
        <v>2836</v>
      </c>
      <c r="C19" s="15" t="s">
        <v>2837</v>
      </c>
      <c r="D19" s="15" t="s">
        <v>2838</v>
      </c>
      <c r="E19" s="12" t="s">
        <v>671</v>
      </c>
      <c r="F19" s="14"/>
      <c r="G19" s="12">
        <v>24.3</v>
      </c>
      <c r="H19" s="12">
        <v>19.4</v>
      </c>
      <c r="I19" s="12">
        <v>14.6</v>
      </c>
      <c r="J19" s="38">
        <v>14.6</v>
      </c>
    </row>
    <row r="20" s="3" customFormat="true" ht="60" customHeight="true" spans="1:10">
      <c r="A20" s="12">
        <v>10</v>
      </c>
      <c r="B20" s="13" t="s">
        <v>2839</v>
      </c>
      <c r="C20" s="15" t="s">
        <v>2840</v>
      </c>
      <c r="D20" s="15" t="s">
        <v>2841</v>
      </c>
      <c r="E20" s="12" t="s">
        <v>15</v>
      </c>
      <c r="F20" s="14"/>
      <c r="G20" s="12">
        <v>5020</v>
      </c>
      <c r="H20" s="12">
        <v>4016</v>
      </c>
      <c r="I20" s="12">
        <v>3012</v>
      </c>
      <c r="J20" s="38">
        <v>3012</v>
      </c>
    </row>
    <row r="21" s="3" customFormat="true" ht="39" customHeight="true" spans="1:10">
      <c r="A21" s="12"/>
      <c r="B21" s="13" t="s">
        <v>2842</v>
      </c>
      <c r="C21" s="13" t="s">
        <v>2843</v>
      </c>
      <c r="D21" s="15"/>
      <c r="E21" s="12" t="s">
        <v>15</v>
      </c>
      <c r="F21" s="14"/>
      <c r="G21" s="12">
        <v>1004</v>
      </c>
      <c r="H21" s="12">
        <v>803</v>
      </c>
      <c r="I21" s="12">
        <v>602</v>
      </c>
      <c r="J21" s="38">
        <v>602</v>
      </c>
    </row>
    <row r="22" s="3" customFormat="true" ht="111" customHeight="true" spans="1:10">
      <c r="A22" s="12">
        <v>11</v>
      </c>
      <c r="B22" s="13" t="s">
        <v>2844</v>
      </c>
      <c r="C22" s="15" t="s">
        <v>2845</v>
      </c>
      <c r="D22" s="15" t="s">
        <v>2846</v>
      </c>
      <c r="E22" s="12" t="s">
        <v>15</v>
      </c>
      <c r="F22" s="14" t="s">
        <v>2847</v>
      </c>
      <c r="G22" s="12">
        <v>8030</v>
      </c>
      <c r="H22" s="12">
        <v>6424</v>
      </c>
      <c r="I22" s="12">
        <v>4818</v>
      </c>
      <c r="J22" s="38">
        <v>4818</v>
      </c>
    </row>
    <row r="23" s="3" customFormat="true" ht="39" customHeight="true" spans="1:10">
      <c r="A23" s="12"/>
      <c r="B23" s="13" t="s">
        <v>2848</v>
      </c>
      <c r="C23" s="13" t="s">
        <v>2849</v>
      </c>
      <c r="D23" s="15"/>
      <c r="E23" s="12" t="s">
        <v>15</v>
      </c>
      <c r="F23" s="14"/>
      <c r="G23" s="12">
        <v>1606</v>
      </c>
      <c r="H23" s="12">
        <v>1284</v>
      </c>
      <c r="I23" s="12">
        <v>964</v>
      </c>
      <c r="J23" s="38">
        <v>964</v>
      </c>
    </row>
    <row r="24" s="3" customFormat="true" ht="84" customHeight="true" spans="1:10">
      <c r="A24" s="12">
        <v>12</v>
      </c>
      <c r="B24" s="13" t="s">
        <v>2850</v>
      </c>
      <c r="C24" s="15" t="s">
        <v>2851</v>
      </c>
      <c r="D24" s="15" t="s">
        <v>2852</v>
      </c>
      <c r="E24" s="12" t="s">
        <v>15</v>
      </c>
      <c r="F24" s="14" t="s">
        <v>2853</v>
      </c>
      <c r="G24" s="12">
        <v>4800</v>
      </c>
      <c r="H24" s="12">
        <v>3840</v>
      </c>
      <c r="I24" s="12">
        <v>2880</v>
      </c>
      <c r="J24" s="38">
        <v>2880</v>
      </c>
    </row>
    <row r="25" s="3" customFormat="true" ht="39" customHeight="true" spans="1:10">
      <c r="A25" s="12"/>
      <c r="B25" s="13" t="s">
        <v>2854</v>
      </c>
      <c r="C25" s="13" t="s">
        <v>2855</v>
      </c>
      <c r="D25" s="15"/>
      <c r="E25" s="12" t="s">
        <v>15</v>
      </c>
      <c r="F25" s="14"/>
      <c r="G25" s="12">
        <v>960</v>
      </c>
      <c r="H25" s="12">
        <v>768</v>
      </c>
      <c r="I25" s="12">
        <v>576</v>
      </c>
      <c r="J25" s="38">
        <v>576</v>
      </c>
    </row>
    <row r="26" s="3" customFormat="true" ht="130" customHeight="true" spans="1:10">
      <c r="A26" s="12">
        <v>13</v>
      </c>
      <c r="B26" s="13" t="s">
        <v>2856</v>
      </c>
      <c r="C26" s="15" t="s">
        <v>2857</v>
      </c>
      <c r="D26" s="15" t="s">
        <v>2858</v>
      </c>
      <c r="E26" s="12" t="s">
        <v>15</v>
      </c>
      <c r="F26" s="14" t="s">
        <v>2859</v>
      </c>
      <c r="G26" s="12">
        <v>7680</v>
      </c>
      <c r="H26" s="12">
        <v>6144</v>
      </c>
      <c r="I26" s="12">
        <v>4608</v>
      </c>
      <c r="J26" s="38">
        <v>4608</v>
      </c>
    </row>
    <row r="27" s="3" customFormat="true" ht="39" customHeight="true" spans="1:10">
      <c r="A27" s="12"/>
      <c r="B27" s="13" t="s">
        <v>2860</v>
      </c>
      <c r="C27" s="13" t="s">
        <v>2861</v>
      </c>
      <c r="D27" s="15"/>
      <c r="E27" s="12" t="s">
        <v>15</v>
      </c>
      <c r="F27" s="14"/>
      <c r="G27" s="12">
        <v>1536</v>
      </c>
      <c r="H27" s="12">
        <v>1228</v>
      </c>
      <c r="I27" s="12">
        <v>922</v>
      </c>
      <c r="J27" s="38">
        <v>922</v>
      </c>
    </row>
    <row r="28" s="3" customFormat="true" ht="89" customHeight="true" spans="1:10">
      <c r="A28" s="12">
        <v>14</v>
      </c>
      <c r="B28" s="13" t="s">
        <v>2862</v>
      </c>
      <c r="C28" s="15" t="s">
        <v>2863</v>
      </c>
      <c r="D28" s="15" t="s">
        <v>2864</v>
      </c>
      <c r="E28" s="12" t="s">
        <v>15</v>
      </c>
      <c r="F28" s="14" t="s">
        <v>2865</v>
      </c>
      <c r="G28" s="12">
        <v>5200</v>
      </c>
      <c r="H28" s="12">
        <v>4160</v>
      </c>
      <c r="I28" s="12">
        <v>3120</v>
      </c>
      <c r="J28" s="38">
        <v>3120</v>
      </c>
    </row>
    <row r="29" s="3" customFormat="true" ht="39" customHeight="true" spans="1:10">
      <c r="A29" s="12"/>
      <c r="B29" s="13" t="s">
        <v>2866</v>
      </c>
      <c r="C29" s="13" t="s">
        <v>2867</v>
      </c>
      <c r="D29" s="15"/>
      <c r="E29" s="12" t="s">
        <v>15</v>
      </c>
      <c r="F29" s="14"/>
      <c r="G29" s="12">
        <v>1040</v>
      </c>
      <c r="H29" s="12">
        <v>832</v>
      </c>
      <c r="I29" s="12">
        <v>624</v>
      </c>
      <c r="J29" s="38">
        <v>624</v>
      </c>
    </row>
    <row r="30" s="3" customFormat="true" ht="130" customHeight="true" spans="1:10">
      <c r="A30" s="12">
        <v>15</v>
      </c>
      <c r="B30" s="13" t="s">
        <v>2868</v>
      </c>
      <c r="C30" s="15" t="s">
        <v>2869</v>
      </c>
      <c r="D30" s="15" t="s">
        <v>2870</v>
      </c>
      <c r="E30" s="12" t="s">
        <v>15</v>
      </c>
      <c r="F30" s="14" t="s">
        <v>2871</v>
      </c>
      <c r="G30" s="12">
        <v>8320</v>
      </c>
      <c r="H30" s="12">
        <v>6656</v>
      </c>
      <c r="I30" s="12">
        <v>4992</v>
      </c>
      <c r="J30" s="38">
        <v>4992</v>
      </c>
    </row>
    <row r="31" s="3" customFormat="true" ht="39" customHeight="true" spans="1:10">
      <c r="A31" s="12"/>
      <c r="B31" s="13" t="s">
        <v>2872</v>
      </c>
      <c r="C31" s="13" t="s">
        <v>2873</v>
      </c>
      <c r="D31" s="15"/>
      <c r="E31" s="12" t="s">
        <v>15</v>
      </c>
      <c r="F31" s="14"/>
      <c r="G31" s="12">
        <v>1664</v>
      </c>
      <c r="H31" s="12">
        <v>1331</v>
      </c>
      <c r="I31" s="12">
        <v>998</v>
      </c>
      <c r="J31" s="38">
        <v>998</v>
      </c>
    </row>
    <row r="32" s="3" customFormat="true" ht="81" customHeight="true" spans="1:10">
      <c r="A32" s="12">
        <v>16</v>
      </c>
      <c r="B32" s="13" t="s">
        <v>2874</v>
      </c>
      <c r="C32" s="15" t="s">
        <v>2875</v>
      </c>
      <c r="D32" s="15" t="s">
        <v>2876</v>
      </c>
      <c r="E32" s="12" t="s">
        <v>15</v>
      </c>
      <c r="F32" s="14" t="s">
        <v>2877</v>
      </c>
      <c r="G32" s="12">
        <v>5000</v>
      </c>
      <c r="H32" s="12">
        <v>4000</v>
      </c>
      <c r="I32" s="12">
        <v>3000</v>
      </c>
      <c r="J32" s="38">
        <v>3000</v>
      </c>
    </row>
    <row r="33" s="3" customFormat="true" ht="39" customHeight="true" spans="1:10">
      <c r="A33" s="12"/>
      <c r="B33" s="13" t="s">
        <v>2878</v>
      </c>
      <c r="C33" s="13" t="s">
        <v>2879</v>
      </c>
      <c r="D33" s="15"/>
      <c r="E33" s="12" t="s">
        <v>15</v>
      </c>
      <c r="F33" s="14"/>
      <c r="G33" s="12">
        <v>1000</v>
      </c>
      <c r="H33" s="12">
        <v>800</v>
      </c>
      <c r="I33" s="12">
        <v>600</v>
      </c>
      <c r="J33" s="38">
        <v>600</v>
      </c>
    </row>
    <row r="34" s="3" customFormat="true" ht="140" customHeight="true" spans="1:10">
      <c r="A34" s="12">
        <v>17</v>
      </c>
      <c r="B34" s="13" t="s">
        <v>2880</v>
      </c>
      <c r="C34" s="15" t="s">
        <v>2881</v>
      </c>
      <c r="D34" s="15" t="s">
        <v>2882</v>
      </c>
      <c r="E34" s="12" t="s">
        <v>15</v>
      </c>
      <c r="F34" s="14" t="s">
        <v>2883</v>
      </c>
      <c r="G34" s="12">
        <v>8000</v>
      </c>
      <c r="H34" s="12">
        <v>6400</v>
      </c>
      <c r="I34" s="12">
        <v>4800</v>
      </c>
      <c r="J34" s="38">
        <v>4800</v>
      </c>
    </row>
    <row r="35" s="3" customFormat="true" ht="39" customHeight="true" spans="1:10">
      <c r="A35" s="12"/>
      <c r="B35" s="13" t="s">
        <v>2884</v>
      </c>
      <c r="C35" s="13" t="s">
        <v>2885</v>
      </c>
      <c r="D35" s="15"/>
      <c r="E35" s="12" t="s">
        <v>15</v>
      </c>
      <c r="F35" s="14"/>
      <c r="G35" s="12">
        <v>1600</v>
      </c>
      <c r="H35" s="12">
        <v>1280</v>
      </c>
      <c r="I35" s="12">
        <v>960</v>
      </c>
      <c r="J35" s="38">
        <v>960</v>
      </c>
    </row>
    <row r="36" s="3" customFormat="true" ht="96" customHeight="true" spans="1:10">
      <c r="A36" s="12">
        <v>18</v>
      </c>
      <c r="B36" s="13" t="s">
        <v>2886</v>
      </c>
      <c r="C36" s="15" t="s">
        <v>2887</v>
      </c>
      <c r="D36" s="15" t="s">
        <v>2888</v>
      </c>
      <c r="E36" s="12" t="s">
        <v>15</v>
      </c>
      <c r="F36" s="14" t="s">
        <v>2889</v>
      </c>
      <c r="G36" s="12">
        <v>4500</v>
      </c>
      <c r="H36" s="12">
        <v>3600</v>
      </c>
      <c r="I36" s="12">
        <v>2700</v>
      </c>
      <c r="J36" s="38">
        <v>2700</v>
      </c>
    </row>
    <row r="37" s="3" customFormat="true" ht="39" customHeight="true" spans="1:10">
      <c r="A37" s="12"/>
      <c r="B37" s="13" t="s">
        <v>2890</v>
      </c>
      <c r="C37" s="13" t="s">
        <v>2891</v>
      </c>
      <c r="D37" s="15"/>
      <c r="E37" s="12" t="s">
        <v>15</v>
      </c>
      <c r="F37" s="14"/>
      <c r="G37" s="12">
        <v>900</v>
      </c>
      <c r="H37" s="12">
        <v>720</v>
      </c>
      <c r="I37" s="12">
        <v>540</v>
      </c>
      <c r="J37" s="38">
        <v>540</v>
      </c>
    </row>
    <row r="38" s="3" customFormat="true" ht="134" customHeight="true" spans="1:10">
      <c r="A38" s="12">
        <v>19</v>
      </c>
      <c r="B38" s="13" t="s">
        <v>2892</v>
      </c>
      <c r="C38" s="15" t="s">
        <v>2893</v>
      </c>
      <c r="D38" s="15" t="s">
        <v>2894</v>
      </c>
      <c r="E38" s="12" t="s">
        <v>15</v>
      </c>
      <c r="F38" s="14" t="s">
        <v>2895</v>
      </c>
      <c r="G38" s="12">
        <v>7200</v>
      </c>
      <c r="H38" s="12">
        <v>5760</v>
      </c>
      <c r="I38" s="12">
        <v>4320</v>
      </c>
      <c r="J38" s="38">
        <v>4320</v>
      </c>
    </row>
    <row r="39" s="3" customFormat="true" ht="39" customHeight="true" spans="1:10">
      <c r="A39" s="12"/>
      <c r="B39" s="13" t="s">
        <v>2896</v>
      </c>
      <c r="C39" s="13" t="s">
        <v>2897</v>
      </c>
      <c r="D39" s="15"/>
      <c r="E39" s="12" t="s">
        <v>15</v>
      </c>
      <c r="F39" s="14"/>
      <c r="G39" s="12">
        <v>1440</v>
      </c>
      <c r="H39" s="12">
        <v>1152</v>
      </c>
      <c r="I39" s="12">
        <v>864</v>
      </c>
      <c r="J39" s="38">
        <v>864</v>
      </c>
    </row>
    <row r="40" s="3" customFormat="true" ht="93" customHeight="true" spans="1:10">
      <c r="A40" s="12">
        <v>20</v>
      </c>
      <c r="B40" s="13" t="s">
        <v>2898</v>
      </c>
      <c r="C40" s="15" t="s">
        <v>2899</v>
      </c>
      <c r="D40" s="15" t="s">
        <v>2900</v>
      </c>
      <c r="E40" s="12" t="s">
        <v>15</v>
      </c>
      <c r="F40" s="14" t="s">
        <v>2901</v>
      </c>
      <c r="G40" s="12">
        <v>4590</v>
      </c>
      <c r="H40" s="12">
        <v>3672</v>
      </c>
      <c r="I40" s="12">
        <v>2754</v>
      </c>
      <c r="J40" s="38">
        <v>2754</v>
      </c>
    </row>
    <row r="41" s="3" customFormat="true" ht="39" customHeight="true" spans="1:10">
      <c r="A41" s="12"/>
      <c r="B41" s="13" t="s">
        <v>2902</v>
      </c>
      <c r="C41" s="13" t="s">
        <v>2903</v>
      </c>
      <c r="D41" s="15"/>
      <c r="E41" s="12" t="s">
        <v>15</v>
      </c>
      <c r="F41" s="14"/>
      <c r="G41" s="12">
        <v>918</v>
      </c>
      <c r="H41" s="12">
        <v>734</v>
      </c>
      <c r="I41" s="12">
        <v>551</v>
      </c>
      <c r="J41" s="38">
        <v>551</v>
      </c>
    </row>
    <row r="42" s="3" customFormat="true" ht="132" customHeight="true" spans="1:10">
      <c r="A42" s="12">
        <v>21</v>
      </c>
      <c r="B42" s="13" t="s">
        <v>2904</v>
      </c>
      <c r="C42" s="15" t="s">
        <v>2905</v>
      </c>
      <c r="D42" s="15" t="s">
        <v>2900</v>
      </c>
      <c r="E42" s="12" t="s">
        <v>15</v>
      </c>
      <c r="F42" s="14" t="s">
        <v>2906</v>
      </c>
      <c r="G42" s="12">
        <v>7345</v>
      </c>
      <c r="H42" s="12">
        <v>5876</v>
      </c>
      <c r="I42" s="12">
        <v>4407</v>
      </c>
      <c r="J42" s="38">
        <v>4407</v>
      </c>
    </row>
    <row r="43" s="3" customFormat="true" ht="39" customHeight="true" spans="1:10">
      <c r="A43" s="12"/>
      <c r="B43" s="13" t="s">
        <v>2907</v>
      </c>
      <c r="C43" s="13" t="s">
        <v>2908</v>
      </c>
      <c r="D43" s="15"/>
      <c r="E43" s="12" t="s">
        <v>15</v>
      </c>
      <c r="F43" s="14"/>
      <c r="G43" s="12">
        <v>1469</v>
      </c>
      <c r="H43" s="12">
        <v>1175</v>
      </c>
      <c r="I43" s="12">
        <v>881</v>
      </c>
      <c r="J43" s="38">
        <v>881</v>
      </c>
    </row>
    <row r="44" s="3" customFormat="true" ht="96" customHeight="true" spans="1:10">
      <c r="A44" s="12">
        <v>22</v>
      </c>
      <c r="B44" s="13" t="s">
        <v>2909</v>
      </c>
      <c r="C44" s="15" t="s">
        <v>2910</v>
      </c>
      <c r="D44" s="15" t="s">
        <v>2911</v>
      </c>
      <c r="E44" s="12" t="s">
        <v>15</v>
      </c>
      <c r="F44" s="14" t="s">
        <v>2912</v>
      </c>
      <c r="G44" s="12">
        <v>5400</v>
      </c>
      <c r="H44" s="12">
        <v>4320</v>
      </c>
      <c r="I44" s="12">
        <v>3240</v>
      </c>
      <c r="J44" s="38">
        <v>3240</v>
      </c>
    </row>
    <row r="45" s="3" customFormat="true" ht="39" customHeight="true" spans="1:10">
      <c r="A45" s="12"/>
      <c r="B45" s="13" t="s">
        <v>2913</v>
      </c>
      <c r="C45" s="13" t="s">
        <v>2914</v>
      </c>
      <c r="D45" s="15"/>
      <c r="E45" s="12" t="s">
        <v>15</v>
      </c>
      <c r="F45" s="14"/>
      <c r="G45" s="12">
        <v>1080</v>
      </c>
      <c r="H45" s="12">
        <v>864</v>
      </c>
      <c r="I45" s="12">
        <v>648</v>
      </c>
      <c r="J45" s="38">
        <v>648</v>
      </c>
    </row>
    <row r="46" s="3" customFormat="true" ht="129" customHeight="true" spans="1:10">
      <c r="A46" s="12">
        <v>23</v>
      </c>
      <c r="B46" s="13" t="s">
        <v>2915</v>
      </c>
      <c r="C46" s="15" t="s">
        <v>2916</v>
      </c>
      <c r="D46" s="15" t="s">
        <v>2917</v>
      </c>
      <c r="E46" s="12" t="s">
        <v>15</v>
      </c>
      <c r="F46" s="14" t="s">
        <v>2918</v>
      </c>
      <c r="G46" s="12">
        <v>8640</v>
      </c>
      <c r="H46" s="12">
        <v>6912</v>
      </c>
      <c r="I46" s="12">
        <v>5184</v>
      </c>
      <c r="J46" s="38">
        <v>5184</v>
      </c>
    </row>
    <row r="47" s="3" customFormat="true" ht="39" customHeight="true" spans="1:10">
      <c r="A47" s="12"/>
      <c r="B47" s="13" t="s">
        <v>2919</v>
      </c>
      <c r="C47" s="13" t="s">
        <v>2920</v>
      </c>
      <c r="D47" s="15"/>
      <c r="E47" s="12" t="s">
        <v>15</v>
      </c>
      <c r="F47" s="14"/>
      <c r="G47" s="12">
        <v>1728</v>
      </c>
      <c r="H47" s="12">
        <v>1382</v>
      </c>
      <c r="I47" s="12">
        <v>1036</v>
      </c>
      <c r="J47" s="38">
        <v>1036</v>
      </c>
    </row>
    <row r="48" s="3" customFormat="true" ht="39" customHeight="true" spans="1:10">
      <c r="A48" s="12">
        <v>24</v>
      </c>
      <c r="B48" s="13" t="s">
        <v>2921</v>
      </c>
      <c r="C48" s="15" t="s">
        <v>2922</v>
      </c>
      <c r="D48" s="15" t="s">
        <v>2923</v>
      </c>
      <c r="E48" s="12" t="s">
        <v>2924</v>
      </c>
      <c r="F48" s="14"/>
      <c r="G48" s="12">
        <v>3660</v>
      </c>
      <c r="H48" s="12">
        <v>2928</v>
      </c>
      <c r="I48" s="12">
        <v>2196</v>
      </c>
      <c r="J48" s="38">
        <v>2196</v>
      </c>
    </row>
    <row r="49" s="3" customFormat="true" ht="39" customHeight="true" spans="1:10">
      <c r="A49" s="12"/>
      <c r="B49" s="13" t="s">
        <v>2925</v>
      </c>
      <c r="C49" s="13" t="s">
        <v>2926</v>
      </c>
      <c r="D49" s="15"/>
      <c r="E49" s="12" t="s">
        <v>2924</v>
      </c>
      <c r="F49" s="14"/>
      <c r="G49" s="12">
        <v>732</v>
      </c>
      <c r="H49" s="12">
        <v>586</v>
      </c>
      <c r="I49" s="12">
        <v>439</v>
      </c>
      <c r="J49" s="38">
        <v>439</v>
      </c>
    </row>
    <row r="50" s="3" customFormat="true" ht="39" customHeight="true" spans="1:10">
      <c r="A50" s="12">
        <v>25</v>
      </c>
      <c r="B50" s="13" t="s">
        <v>2927</v>
      </c>
      <c r="C50" s="15" t="s">
        <v>2928</v>
      </c>
      <c r="D50" s="15" t="s">
        <v>2929</v>
      </c>
      <c r="E50" s="12" t="s">
        <v>2930</v>
      </c>
      <c r="F50" s="14"/>
      <c r="G50" s="12">
        <v>2700</v>
      </c>
      <c r="H50" s="12">
        <v>2160</v>
      </c>
      <c r="I50" s="12">
        <v>1620</v>
      </c>
      <c r="J50" s="38">
        <v>1620</v>
      </c>
    </row>
    <row r="51" s="3" customFormat="true" ht="39" customHeight="true" spans="1:10">
      <c r="A51" s="12"/>
      <c r="B51" s="13" t="s">
        <v>2931</v>
      </c>
      <c r="C51" s="13" t="s">
        <v>2932</v>
      </c>
      <c r="D51" s="15"/>
      <c r="E51" s="12" t="s">
        <v>2930</v>
      </c>
      <c r="F51" s="14"/>
      <c r="G51" s="12">
        <v>540</v>
      </c>
      <c r="H51" s="12">
        <v>432</v>
      </c>
      <c r="I51" s="12">
        <v>324</v>
      </c>
      <c r="J51" s="38">
        <v>324</v>
      </c>
    </row>
    <row r="52" s="3" customFormat="true" ht="39" customHeight="true" spans="1:10">
      <c r="A52" s="12"/>
      <c r="B52" s="13" t="s">
        <v>2933</v>
      </c>
      <c r="C52" s="15" t="s">
        <v>2934</v>
      </c>
      <c r="D52" s="15"/>
      <c r="E52" s="12" t="s">
        <v>2930</v>
      </c>
      <c r="F52" s="14"/>
      <c r="G52" s="12">
        <v>2700</v>
      </c>
      <c r="H52" s="12">
        <v>2160</v>
      </c>
      <c r="I52" s="12">
        <v>1620</v>
      </c>
      <c r="J52" s="38">
        <v>1620</v>
      </c>
    </row>
    <row r="53" s="3" customFormat="true" ht="39" customHeight="true" spans="1:10">
      <c r="A53" s="12">
        <v>26</v>
      </c>
      <c r="B53" s="13" t="s">
        <v>2935</v>
      </c>
      <c r="C53" s="15" t="s">
        <v>2936</v>
      </c>
      <c r="D53" s="15" t="s">
        <v>2937</v>
      </c>
      <c r="E53" s="12" t="s">
        <v>2930</v>
      </c>
      <c r="F53" s="14"/>
      <c r="G53" s="12">
        <v>4220</v>
      </c>
      <c r="H53" s="12">
        <v>3376</v>
      </c>
      <c r="I53" s="12">
        <v>2532</v>
      </c>
      <c r="J53" s="38">
        <v>2532</v>
      </c>
    </row>
    <row r="54" s="3" customFormat="true" ht="39" customHeight="true" spans="1:10">
      <c r="A54" s="12"/>
      <c r="B54" s="13" t="s">
        <v>2938</v>
      </c>
      <c r="C54" s="13" t="s">
        <v>2939</v>
      </c>
      <c r="D54" s="15"/>
      <c r="E54" s="12" t="s">
        <v>2930</v>
      </c>
      <c r="F54" s="14"/>
      <c r="G54" s="12">
        <v>844</v>
      </c>
      <c r="H54" s="12">
        <v>675</v>
      </c>
      <c r="I54" s="12">
        <v>506</v>
      </c>
      <c r="J54" s="38">
        <v>506</v>
      </c>
    </row>
    <row r="55" s="3" customFormat="true" ht="39" customHeight="true" spans="1:10">
      <c r="A55" s="12">
        <v>27</v>
      </c>
      <c r="B55" s="13" t="s">
        <v>2940</v>
      </c>
      <c r="C55" s="15" t="s">
        <v>2941</v>
      </c>
      <c r="D55" s="15" t="s">
        <v>2942</v>
      </c>
      <c r="E55" s="37" t="s">
        <v>15</v>
      </c>
      <c r="F55" s="14"/>
      <c r="G55" s="12">
        <v>4500</v>
      </c>
      <c r="H55" s="12">
        <v>3600</v>
      </c>
      <c r="I55" s="12">
        <v>2700</v>
      </c>
      <c r="J55" s="38">
        <v>2700</v>
      </c>
    </row>
    <row r="56" s="3" customFormat="true" ht="39" customHeight="true" spans="1:10">
      <c r="A56" s="12"/>
      <c r="B56" s="13" t="s">
        <v>2943</v>
      </c>
      <c r="C56" s="13" t="s">
        <v>2944</v>
      </c>
      <c r="D56" s="15"/>
      <c r="E56" s="37" t="s">
        <v>15</v>
      </c>
      <c r="F56" s="14"/>
      <c r="G56" s="12">
        <v>900</v>
      </c>
      <c r="H56" s="12">
        <v>720</v>
      </c>
      <c r="I56" s="12">
        <v>540</v>
      </c>
      <c r="J56" s="38">
        <v>540</v>
      </c>
    </row>
    <row r="57" s="3" customFormat="true" ht="81" customHeight="true" spans="1:10">
      <c r="A57" s="12">
        <v>28</v>
      </c>
      <c r="B57" s="13" t="s">
        <v>2945</v>
      </c>
      <c r="C57" s="15" t="s">
        <v>2946</v>
      </c>
      <c r="D57" s="15" t="s">
        <v>2947</v>
      </c>
      <c r="E57" s="12" t="s">
        <v>15</v>
      </c>
      <c r="F57" s="14" t="s">
        <v>2948</v>
      </c>
      <c r="G57" s="12">
        <v>8100</v>
      </c>
      <c r="H57" s="12">
        <v>6480</v>
      </c>
      <c r="I57" s="12">
        <v>4860</v>
      </c>
      <c r="J57" s="38">
        <v>4860</v>
      </c>
    </row>
    <row r="58" s="3" customFormat="true" ht="39" customHeight="true" spans="1:10">
      <c r="A58" s="12"/>
      <c r="B58" s="13" t="s">
        <v>2949</v>
      </c>
      <c r="C58" s="13" t="s">
        <v>2950</v>
      </c>
      <c r="D58" s="15"/>
      <c r="E58" s="37" t="s">
        <v>15</v>
      </c>
      <c r="F58" s="14"/>
      <c r="G58" s="12">
        <v>1620</v>
      </c>
      <c r="H58" s="12">
        <v>1296</v>
      </c>
      <c r="I58" s="12">
        <v>972</v>
      </c>
      <c r="J58" s="38">
        <v>972</v>
      </c>
    </row>
    <row r="59" s="3" customFormat="true" ht="39" customHeight="true" spans="1:10">
      <c r="A59" s="12">
        <v>29</v>
      </c>
      <c r="B59" s="13" t="s">
        <v>2951</v>
      </c>
      <c r="C59" s="15" t="s">
        <v>2952</v>
      </c>
      <c r="D59" s="15" t="s">
        <v>2953</v>
      </c>
      <c r="E59" s="12" t="s">
        <v>15</v>
      </c>
      <c r="F59" s="14"/>
      <c r="G59" s="12">
        <v>4000</v>
      </c>
      <c r="H59" s="12">
        <v>3200</v>
      </c>
      <c r="I59" s="12">
        <v>2400</v>
      </c>
      <c r="J59" s="38">
        <v>2400</v>
      </c>
    </row>
    <row r="60" s="3" customFormat="true" ht="39" customHeight="true" spans="1:10">
      <c r="A60" s="12"/>
      <c r="B60" s="13" t="s">
        <v>2954</v>
      </c>
      <c r="C60" s="13" t="s">
        <v>2955</v>
      </c>
      <c r="D60" s="15"/>
      <c r="E60" s="37" t="s">
        <v>15</v>
      </c>
      <c r="F60" s="14"/>
      <c r="G60" s="12">
        <v>800</v>
      </c>
      <c r="H60" s="12">
        <v>640</v>
      </c>
      <c r="I60" s="12">
        <v>480</v>
      </c>
      <c r="J60" s="38">
        <v>480</v>
      </c>
    </row>
    <row r="61" s="3" customFormat="true" ht="64" customHeight="true" spans="1:10">
      <c r="A61" s="12">
        <v>30</v>
      </c>
      <c r="B61" s="13" t="s">
        <v>2956</v>
      </c>
      <c r="C61" s="15" t="s">
        <v>2957</v>
      </c>
      <c r="D61" s="15" t="s">
        <v>2958</v>
      </c>
      <c r="E61" s="12" t="s">
        <v>15</v>
      </c>
      <c r="F61" s="14" t="s">
        <v>2959</v>
      </c>
      <c r="G61" s="12">
        <v>8000</v>
      </c>
      <c r="H61" s="12">
        <v>6400</v>
      </c>
      <c r="I61" s="12">
        <v>4800</v>
      </c>
      <c r="J61" s="38">
        <v>4800</v>
      </c>
    </row>
    <row r="62" s="3" customFormat="true" ht="39" customHeight="true" spans="1:10">
      <c r="A62" s="12"/>
      <c r="B62" s="13" t="s">
        <v>2960</v>
      </c>
      <c r="C62" s="13" t="s">
        <v>2961</v>
      </c>
      <c r="D62" s="15"/>
      <c r="E62" s="37" t="s">
        <v>15</v>
      </c>
      <c r="F62" s="14"/>
      <c r="G62" s="12">
        <v>1600</v>
      </c>
      <c r="H62" s="12">
        <v>1280</v>
      </c>
      <c r="I62" s="12">
        <v>960</v>
      </c>
      <c r="J62" s="38">
        <v>960</v>
      </c>
    </row>
    <row r="63" s="3" customFormat="true" ht="39" customHeight="true" spans="1:10">
      <c r="A63" s="12">
        <v>31</v>
      </c>
      <c r="B63" s="13" t="s">
        <v>2962</v>
      </c>
      <c r="C63" s="15" t="s">
        <v>2963</v>
      </c>
      <c r="D63" s="15" t="s">
        <v>2964</v>
      </c>
      <c r="E63" s="12" t="s">
        <v>34</v>
      </c>
      <c r="F63" s="14"/>
      <c r="G63" s="12">
        <v>3200</v>
      </c>
      <c r="H63" s="12">
        <v>2560</v>
      </c>
      <c r="I63" s="12">
        <v>1920</v>
      </c>
      <c r="J63" s="38">
        <v>1920</v>
      </c>
    </row>
    <row r="64" s="3" customFormat="true" ht="39" customHeight="true" spans="1:10">
      <c r="A64" s="12"/>
      <c r="B64" s="13" t="s">
        <v>2965</v>
      </c>
      <c r="C64" s="13" t="s">
        <v>2966</v>
      </c>
      <c r="D64" s="15"/>
      <c r="E64" s="12" t="s">
        <v>34</v>
      </c>
      <c r="F64" s="14"/>
      <c r="G64" s="12">
        <v>640</v>
      </c>
      <c r="H64" s="12">
        <v>512</v>
      </c>
      <c r="I64" s="12">
        <v>384</v>
      </c>
      <c r="J64" s="38">
        <v>384</v>
      </c>
    </row>
    <row r="65" s="3" customFormat="true" ht="39" customHeight="true" spans="1:10">
      <c r="A65" s="12"/>
      <c r="B65" s="13" t="s">
        <v>2967</v>
      </c>
      <c r="C65" s="15" t="s">
        <v>2968</v>
      </c>
      <c r="D65" s="15"/>
      <c r="E65" s="40" t="s">
        <v>34</v>
      </c>
      <c r="F65" s="14"/>
      <c r="G65" s="12">
        <v>1920</v>
      </c>
      <c r="H65" s="12">
        <v>1536</v>
      </c>
      <c r="I65" s="12">
        <v>1152</v>
      </c>
      <c r="J65" s="38">
        <v>1152</v>
      </c>
    </row>
    <row r="66" s="3" customFormat="true" ht="39" customHeight="true" spans="1:10">
      <c r="A66" s="12">
        <v>32</v>
      </c>
      <c r="B66" s="13" t="s">
        <v>2969</v>
      </c>
      <c r="C66" s="15" t="s">
        <v>2970</v>
      </c>
      <c r="D66" s="15" t="s">
        <v>2971</v>
      </c>
      <c r="E66" s="12" t="s">
        <v>34</v>
      </c>
      <c r="F66" s="14"/>
      <c r="G66" s="12">
        <v>2600</v>
      </c>
      <c r="H66" s="12">
        <v>2080</v>
      </c>
      <c r="I66" s="12">
        <v>1560</v>
      </c>
      <c r="J66" s="38">
        <v>1560</v>
      </c>
    </row>
    <row r="67" s="3" customFormat="true" ht="39" customHeight="true" spans="1:10">
      <c r="A67" s="12"/>
      <c r="B67" s="13" t="s">
        <v>2972</v>
      </c>
      <c r="C67" s="13" t="s">
        <v>2973</v>
      </c>
      <c r="D67" s="15"/>
      <c r="E67" s="12" t="s">
        <v>34</v>
      </c>
      <c r="F67" s="14"/>
      <c r="G67" s="12">
        <v>520</v>
      </c>
      <c r="H67" s="12">
        <v>416</v>
      </c>
      <c r="I67" s="12">
        <v>312</v>
      </c>
      <c r="J67" s="38">
        <v>312</v>
      </c>
    </row>
    <row r="68" s="3" customFormat="true" ht="39" customHeight="true" spans="1:10">
      <c r="A68" s="12"/>
      <c r="B68" s="13" t="s">
        <v>2974</v>
      </c>
      <c r="C68" s="15" t="s">
        <v>2975</v>
      </c>
      <c r="D68" s="15"/>
      <c r="E68" s="12" t="s">
        <v>34</v>
      </c>
      <c r="F68" s="14"/>
      <c r="G68" s="12">
        <v>780</v>
      </c>
      <c r="H68" s="12">
        <v>624</v>
      </c>
      <c r="I68" s="12">
        <v>468</v>
      </c>
      <c r="J68" s="38">
        <v>468</v>
      </c>
    </row>
    <row r="69" s="3" customFormat="true" ht="39" customHeight="true" spans="1:10">
      <c r="A69" s="12">
        <v>33</v>
      </c>
      <c r="B69" s="13" t="s">
        <v>2976</v>
      </c>
      <c r="C69" s="15" t="s">
        <v>2977</v>
      </c>
      <c r="D69" s="15" t="s">
        <v>2978</v>
      </c>
      <c r="E69" s="12" t="s">
        <v>15</v>
      </c>
      <c r="F69" s="14"/>
      <c r="G69" s="12">
        <v>2500</v>
      </c>
      <c r="H69" s="12">
        <v>2000</v>
      </c>
      <c r="I69" s="12">
        <v>1500</v>
      </c>
      <c r="J69" s="38">
        <v>1500</v>
      </c>
    </row>
    <row r="70" s="3" customFormat="true" ht="39" customHeight="true" spans="1:10">
      <c r="A70" s="12"/>
      <c r="B70" s="13" t="s">
        <v>2979</v>
      </c>
      <c r="C70" s="13" t="s">
        <v>2980</v>
      </c>
      <c r="D70" s="15"/>
      <c r="E70" s="12" t="s">
        <v>15</v>
      </c>
      <c r="F70" s="14"/>
      <c r="G70" s="12">
        <v>500</v>
      </c>
      <c r="H70" s="12">
        <v>400</v>
      </c>
      <c r="I70" s="12">
        <v>300</v>
      </c>
      <c r="J70" s="38">
        <v>300</v>
      </c>
    </row>
    <row r="71" s="3" customFormat="true" ht="39" customHeight="true" spans="1:10">
      <c r="A71" s="12"/>
      <c r="B71" s="13" t="s">
        <v>2981</v>
      </c>
      <c r="C71" s="15" t="s">
        <v>2982</v>
      </c>
      <c r="D71" s="15"/>
      <c r="E71" s="12" t="s">
        <v>15</v>
      </c>
      <c r="F71" s="14"/>
      <c r="G71" s="12">
        <v>750</v>
      </c>
      <c r="H71" s="12">
        <v>600</v>
      </c>
      <c r="I71" s="12">
        <v>450</v>
      </c>
      <c r="J71" s="38">
        <v>450</v>
      </c>
    </row>
    <row r="72" s="3" customFormat="true" ht="39" customHeight="true" spans="1:10">
      <c r="A72" s="12"/>
      <c r="B72" s="13" t="s">
        <v>2983</v>
      </c>
      <c r="C72" s="15" t="s">
        <v>2984</v>
      </c>
      <c r="D72" s="15"/>
      <c r="E72" s="12" t="s">
        <v>15</v>
      </c>
      <c r="F72" s="14"/>
      <c r="G72" s="12">
        <v>500</v>
      </c>
      <c r="H72" s="12">
        <v>400</v>
      </c>
      <c r="I72" s="12">
        <v>300</v>
      </c>
      <c r="J72" s="38">
        <v>300</v>
      </c>
    </row>
    <row r="73" s="3" customFormat="true" ht="39" customHeight="true" spans="1:10">
      <c r="A73" s="12">
        <v>34</v>
      </c>
      <c r="B73" s="13" t="s">
        <v>2985</v>
      </c>
      <c r="C73" s="15" t="s">
        <v>2986</v>
      </c>
      <c r="D73" s="15" t="s">
        <v>2987</v>
      </c>
      <c r="E73" s="12" t="s">
        <v>34</v>
      </c>
      <c r="F73" s="14"/>
      <c r="G73" s="12">
        <v>3000</v>
      </c>
      <c r="H73" s="12">
        <v>2400</v>
      </c>
      <c r="I73" s="12">
        <v>1800</v>
      </c>
      <c r="J73" s="38">
        <v>1800</v>
      </c>
    </row>
    <row r="74" s="3" customFormat="true" ht="39" customHeight="true" spans="1:10">
      <c r="A74" s="12"/>
      <c r="B74" s="13" t="s">
        <v>2988</v>
      </c>
      <c r="C74" s="13" t="s">
        <v>2989</v>
      </c>
      <c r="D74" s="15"/>
      <c r="E74" s="12" t="s">
        <v>34</v>
      </c>
      <c r="F74" s="14"/>
      <c r="G74" s="12">
        <v>600</v>
      </c>
      <c r="H74" s="12">
        <v>480</v>
      </c>
      <c r="I74" s="12">
        <v>360</v>
      </c>
      <c r="J74" s="38">
        <v>360</v>
      </c>
    </row>
    <row r="75" s="3" customFormat="true" ht="39" customHeight="true" spans="1:10">
      <c r="A75" s="12"/>
      <c r="B75" s="13" t="s">
        <v>2990</v>
      </c>
      <c r="C75" s="15" t="s">
        <v>2991</v>
      </c>
      <c r="D75" s="15"/>
      <c r="E75" s="12" t="s">
        <v>34</v>
      </c>
      <c r="F75" s="14"/>
      <c r="G75" s="12">
        <v>900</v>
      </c>
      <c r="H75" s="12">
        <v>720</v>
      </c>
      <c r="I75" s="12">
        <v>540</v>
      </c>
      <c r="J75" s="38">
        <v>540</v>
      </c>
    </row>
    <row r="76" s="3" customFormat="true" ht="39" customHeight="true" spans="1:10">
      <c r="A76" s="12">
        <v>35</v>
      </c>
      <c r="B76" s="13" t="s">
        <v>2992</v>
      </c>
      <c r="C76" s="15" t="s">
        <v>2993</v>
      </c>
      <c r="D76" s="15" t="s">
        <v>2994</v>
      </c>
      <c r="E76" s="12" t="s">
        <v>34</v>
      </c>
      <c r="F76" s="14"/>
      <c r="G76" s="12">
        <v>2210</v>
      </c>
      <c r="H76" s="12">
        <v>1768</v>
      </c>
      <c r="I76" s="12">
        <v>1326</v>
      </c>
      <c r="J76" s="38">
        <v>1326</v>
      </c>
    </row>
    <row r="77" s="3" customFormat="true" ht="39" customHeight="true" spans="1:10">
      <c r="A77" s="12"/>
      <c r="B77" s="13" t="s">
        <v>2995</v>
      </c>
      <c r="C77" s="13" t="s">
        <v>2996</v>
      </c>
      <c r="D77" s="15"/>
      <c r="E77" s="12" t="s">
        <v>34</v>
      </c>
      <c r="F77" s="14"/>
      <c r="G77" s="12">
        <v>442</v>
      </c>
      <c r="H77" s="12">
        <v>354</v>
      </c>
      <c r="I77" s="12">
        <v>265</v>
      </c>
      <c r="J77" s="38">
        <v>265</v>
      </c>
    </row>
    <row r="78" s="3" customFormat="true" ht="39" customHeight="true" spans="1:10">
      <c r="A78" s="12"/>
      <c r="B78" s="13" t="s">
        <v>2997</v>
      </c>
      <c r="C78" s="15" t="s">
        <v>2998</v>
      </c>
      <c r="D78" s="15"/>
      <c r="E78" s="12" t="s">
        <v>34</v>
      </c>
      <c r="F78" s="14"/>
      <c r="G78" s="12">
        <v>1690</v>
      </c>
      <c r="H78" s="12">
        <v>1352</v>
      </c>
      <c r="I78" s="12">
        <v>1014</v>
      </c>
      <c r="J78" s="38">
        <v>1014</v>
      </c>
    </row>
    <row r="79" s="3" customFormat="true" ht="39" customHeight="true" spans="1:10">
      <c r="A79" s="12">
        <v>36</v>
      </c>
      <c r="B79" s="13" t="s">
        <v>2999</v>
      </c>
      <c r="C79" s="15" t="s">
        <v>3000</v>
      </c>
      <c r="D79" s="15" t="s">
        <v>3001</v>
      </c>
      <c r="E79" s="12" t="s">
        <v>34</v>
      </c>
      <c r="F79" s="14"/>
      <c r="G79" s="12">
        <v>3240</v>
      </c>
      <c r="H79" s="12">
        <v>2592</v>
      </c>
      <c r="I79" s="12">
        <v>1944</v>
      </c>
      <c r="J79" s="38">
        <v>1944</v>
      </c>
    </row>
    <row r="80" s="3" customFormat="true" ht="39" customHeight="true" spans="1:10">
      <c r="A80" s="12"/>
      <c r="B80" s="13" t="s">
        <v>3002</v>
      </c>
      <c r="C80" s="13" t="s">
        <v>3003</v>
      </c>
      <c r="D80" s="15"/>
      <c r="E80" s="12" t="s">
        <v>34</v>
      </c>
      <c r="F80" s="14"/>
      <c r="G80" s="12">
        <v>648</v>
      </c>
      <c r="H80" s="12">
        <v>518</v>
      </c>
      <c r="I80" s="12">
        <v>389</v>
      </c>
      <c r="J80" s="38">
        <v>389</v>
      </c>
    </row>
    <row r="81" s="3" customFormat="true" ht="39" customHeight="true" spans="1:10">
      <c r="A81" s="12"/>
      <c r="B81" s="13" t="s">
        <v>3004</v>
      </c>
      <c r="C81" s="15" t="s">
        <v>3005</v>
      </c>
      <c r="D81" s="15"/>
      <c r="E81" s="12" t="s">
        <v>34</v>
      </c>
      <c r="F81" s="14"/>
      <c r="G81" s="12">
        <v>470</v>
      </c>
      <c r="H81" s="12">
        <v>376</v>
      </c>
      <c r="I81" s="12">
        <v>282</v>
      </c>
      <c r="J81" s="38">
        <v>282</v>
      </c>
    </row>
    <row r="82" s="3" customFormat="true" ht="39" customHeight="true" spans="1:10">
      <c r="A82" s="12">
        <v>37</v>
      </c>
      <c r="B82" s="13" t="s">
        <v>3006</v>
      </c>
      <c r="C82" s="15" t="s">
        <v>3007</v>
      </c>
      <c r="D82" s="15" t="s">
        <v>3008</v>
      </c>
      <c r="E82" s="12" t="s">
        <v>34</v>
      </c>
      <c r="F82" s="14"/>
      <c r="G82" s="12">
        <v>2390</v>
      </c>
      <c r="H82" s="12">
        <v>1912</v>
      </c>
      <c r="I82" s="12">
        <v>1434</v>
      </c>
      <c r="J82" s="38">
        <v>1434</v>
      </c>
    </row>
    <row r="83" s="3" customFormat="true" ht="39" customHeight="true" spans="1:10">
      <c r="A83" s="12"/>
      <c r="B83" s="13" t="s">
        <v>3009</v>
      </c>
      <c r="C83" s="13" t="s">
        <v>3010</v>
      </c>
      <c r="D83" s="15"/>
      <c r="E83" s="12" t="s">
        <v>34</v>
      </c>
      <c r="F83" s="14"/>
      <c r="G83" s="12">
        <v>478</v>
      </c>
      <c r="H83" s="12">
        <v>382</v>
      </c>
      <c r="I83" s="12">
        <v>287</v>
      </c>
      <c r="J83" s="38">
        <v>287</v>
      </c>
    </row>
    <row r="84" s="3" customFormat="true" ht="39" customHeight="true" spans="1:10">
      <c r="A84" s="12"/>
      <c r="B84" s="13" t="s">
        <v>3011</v>
      </c>
      <c r="C84" s="15" t="s">
        <v>3012</v>
      </c>
      <c r="D84" s="15"/>
      <c r="E84" s="12" t="s">
        <v>34</v>
      </c>
      <c r="F84" s="14"/>
      <c r="G84" s="12">
        <v>717</v>
      </c>
      <c r="H84" s="12">
        <v>574</v>
      </c>
      <c r="I84" s="12">
        <v>430</v>
      </c>
      <c r="J84" s="38">
        <v>430</v>
      </c>
    </row>
    <row r="85" s="3" customFormat="true" ht="39" customHeight="true" spans="1:10">
      <c r="A85" s="12">
        <v>38</v>
      </c>
      <c r="B85" s="13" t="s">
        <v>3013</v>
      </c>
      <c r="C85" s="15" t="s">
        <v>3014</v>
      </c>
      <c r="D85" s="15" t="s">
        <v>3015</v>
      </c>
      <c r="E85" s="12" t="s">
        <v>34</v>
      </c>
      <c r="F85" s="14"/>
      <c r="G85" s="12">
        <v>2600</v>
      </c>
      <c r="H85" s="12">
        <v>2080</v>
      </c>
      <c r="I85" s="12">
        <v>1560</v>
      </c>
      <c r="J85" s="38">
        <v>1560</v>
      </c>
    </row>
    <row r="86" s="3" customFormat="true" ht="39" customHeight="true" spans="1:10">
      <c r="A86" s="12"/>
      <c r="B86" s="13" t="s">
        <v>3016</v>
      </c>
      <c r="C86" s="13" t="s">
        <v>3017</v>
      </c>
      <c r="D86" s="15"/>
      <c r="E86" s="12" t="s">
        <v>34</v>
      </c>
      <c r="F86" s="14"/>
      <c r="G86" s="12">
        <v>520</v>
      </c>
      <c r="H86" s="12">
        <v>416</v>
      </c>
      <c r="I86" s="12">
        <v>312</v>
      </c>
      <c r="J86" s="38">
        <v>312</v>
      </c>
    </row>
    <row r="87" s="3" customFormat="true" ht="39" customHeight="true" spans="1:10">
      <c r="A87" s="12"/>
      <c r="B87" s="13" t="s">
        <v>3018</v>
      </c>
      <c r="C87" s="15" t="s">
        <v>3019</v>
      </c>
      <c r="D87" s="15"/>
      <c r="E87" s="12" t="s">
        <v>34</v>
      </c>
      <c r="F87" s="14"/>
      <c r="G87" s="12">
        <v>1070</v>
      </c>
      <c r="H87" s="12">
        <v>856</v>
      </c>
      <c r="I87" s="12">
        <v>642</v>
      </c>
      <c r="J87" s="38">
        <v>642</v>
      </c>
    </row>
    <row r="88" s="3" customFormat="true" ht="39" customHeight="true" spans="1:10">
      <c r="A88" s="12">
        <v>39</v>
      </c>
      <c r="B88" s="13" t="s">
        <v>3020</v>
      </c>
      <c r="C88" s="15" t="s">
        <v>3021</v>
      </c>
      <c r="D88" s="15" t="s">
        <v>3022</v>
      </c>
      <c r="E88" s="12" t="s">
        <v>34</v>
      </c>
      <c r="F88" s="14" t="s">
        <v>3023</v>
      </c>
      <c r="G88" s="12">
        <v>1870</v>
      </c>
      <c r="H88" s="12">
        <v>1496</v>
      </c>
      <c r="I88" s="12">
        <v>1122</v>
      </c>
      <c r="J88" s="38">
        <v>1122</v>
      </c>
    </row>
    <row r="89" s="3" customFormat="true" ht="39" customHeight="true" spans="1:10">
      <c r="A89" s="12"/>
      <c r="B89" s="13" t="s">
        <v>3024</v>
      </c>
      <c r="C89" s="13" t="s">
        <v>3025</v>
      </c>
      <c r="D89" s="15"/>
      <c r="E89" s="12" t="s">
        <v>34</v>
      </c>
      <c r="F89" s="14"/>
      <c r="G89" s="12">
        <v>374</v>
      </c>
      <c r="H89" s="12">
        <v>299</v>
      </c>
      <c r="I89" s="12">
        <v>224</v>
      </c>
      <c r="J89" s="38">
        <v>224</v>
      </c>
    </row>
    <row r="90" s="3" customFormat="true" ht="39" customHeight="true" spans="1:10">
      <c r="A90" s="12"/>
      <c r="B90" s="13" t="s">
        <v>3026</v>
      </c>
      <c r="C90" s="15" t="s">
        <v>3027</v>
      </c>
      <c r="D90" s="15"/>
      <c r="E90" s="12" t="s">
        <v>34</v>
      </c>
      <c r="F90" s="14"/>
      <c r="G90" s="12">
        <v>561</v>
      </c>
      <c r="H90" s="12">
        <v>449</v>
      </c>
      <c r="I90" s="12">
        <v>337</v>
      </c>
      <c r="J90" s="38">
        <v>337</v>
      </c>
    </row>
    <row r="91" s="3" customFormat="true" ht="39" customHeight="true" spans="1:10">
      <c r="A91" s="12">
        <v>40</v>
      </c>
      <c r="B91" s="13" t="s">
        <v>3028</v>
      </c>
      <c r="C91" s="15" t="s">
        <v>3029</v>
      </c>
      <c r="D91" s="15" t="s">
        <v>3030</v>
      </c>
      <c r="E91" s="12" t="s">
        <v>15</v>
      </c>
      <c r="F91" s="14"/>
      <c r="G91" s="12">
        <v>4000</v>
      </c>
      <c r="H91" s="12">
        <v>3200</v>
      </c>
      <c r="I91" s="12">
        <v>2400</v>
      </c>
      <c r="J91" s="38">
        <v>2400</v>
      </c>
    </row>
    <row r="92" s="3" customFormat="true" ht="39" customHeight="true" spans="1:10">
      <c r="A92" s="12"/>
      <c r="B92" s="13" t="s">
        <v>3031</v>
      </c>
      <c r="C92" s="13" t="s">
        <v>3032</v>
      </c>
      <c r="D92" s="15"/>
      <c r="E92" s="12" t="s">
        <v>15</v>
      </c>
      <c r="F92" s="14"/>
      <c r="G92" s="12">
        <v>800</v>
      </c>
      <c r="H92" s="12">
        <v>640</v>
      </c>
      <c r="I92" s="12">
        <v>480</v>
      </c>
      <c r="J92" s="38">
        <v>480</v>
      </c>
    </row>
    <row r="93" s="3" customFormat="true" ht="78" customHeight="true" spans="1:10">
      <c r="A93" s="12">
        <v>41</v>
      </c>
      <c r="B93" s="13" t="s">
        <v>3033</v>
      </c>
      <c r="C93" s="15" t="s">
        <v>3034</v>
      </c>
      <c r="D93" s="15" t="s">
        <v>3035</v>
      </c>
      <c r="E93" s="12" t="s">
        <v>15</v>
      </c>
      <c r="F93" s="14" t="s">
        <v>3036</v>
      </c>
      <c r="G93" s="12">
        <v>5000</v>
      </c>
      <c r="H93" s="12">
        <v>4000</v>
      </c>
      <c r="I93" s="12">
        <v>3000</v>
      </c>
      <c r="J93" s="38">
        <v>3000</v>
      </c>
    </row>
    <row r="94" s="3" customFormat="true" ht="39" customHeight="true" spans="1:10">
      <c r="A94" s="12"/>
      <c r="B94" s="13" t="s">
        <v>3037</v>
      </c>
      <c r="C94" s="13" t="s">
        <v>3038</v>
      </c>
      <c r="D94" s="15"/>
      <c r="E94" s="12" t="s">
        <v>15</v>
      </c>
      <c r="F94" s="14"/>
      <c r="G94" s="12">
        <v>1000</v>
      </c>
      <c r="H94" s="12">
        <v>800</v>
      </c>
      <c r="I94" s="12">
        <v>600</v>
      </c>
      <c r="J94" s="38">
        <v>600</v>
      </c>
    </row>
    <row r="95" s="3" customFormat="true" ht="39" customHeight="true" spans="1:10">
      <c r="A95" s="12">
        <v>42</v>
      </c>
      <c r="B95" s="13" t="s">
        <v>3039</v>
      </c>
      <c r="C95" s="15" t="s">
        <v>3040</v>
      </c>
      <c r="D95" s="15" t="s">
        <v>3041</v>
      </c>
      <c r="E95" s="12" t="s">
        <v>3042</v>
      </c>
      <c r="F95" s="14"/>
      <c r="G95" s="12">
        <v>2500</v>
      </c>
      <c r="H95" s="12">
        <v>2000</v>
      </c>
      <c r="I95" s="12">
        <v>1500</v>
      </c>
      <c r="J95" s="38">
        <v>1500</v>
      </c>
    </row>
    <row r="96" s="3" customFormat="true" ht="39" customHeight="true" spans="1:10">
      <c r="A96" s="12"/>
      <c r="B96" s="13" t="s">
        <v>3043</v>
      </c>
      <c r="C96" s="13" t="s">
        <v>3044</v>
      </c>
      <c r="D96" s="15"/>
      <c r="E96" s="12" t="s">
        <v>3042</v>
      </c>
      <c r="F96" s="14"/>
      <c r="G96" s="12">
        <v>500</v>
      </c>
      <c r="H96" s="12">
        <v>400</v>
      </c>
      <c r="I96" s="12">
        <v>300</v>
      </c>
      <c r="J96" s="38">
        <v>300</v>
      </c>
    </row>
    <row r="97" s="3" customFormat="true" ht="78" customHeight="true" spans="1:10">
      <c r="A97" s="12">
        <v>43</v>
      </c>
      <c r="B97" s="13" t="s">
        <v>3045</v>
      </c>
      <c r="C97" s="15" t="s">
        <v>3046</v>
      </c>
      <c r="D97" s="15" t="s">
        <v>3047</v>
      </c>
      <c r="E97" s="12" t="s">
        <v>3042</v>
      </c>
      <c r="F97" s="14" t="s">
        <v>3048</v>
      </c>
      <c r="G97" s="12">
        <v>3250</v>
      </c>
      <c r="H97" s="12">
        <v>2600</v>
      </c>
      <c r="I97" s="12">
        <v>1950</v>
      </c>
      <c r="J97" s="38">
        <v>1950</v>
      </c>
    </row>
    <row r="98" s="3" customFormat="true" ht="39" customHeight="true" spans="1:10">
      <c r="A98" s="12"/>
      <c r="B98" s="13" t="s">
        <v>3049</v>
      </c>
      <c r="C98" s="13" t="s">
        <v>3050</v>
      </c>
      <c r="D98" s="15"/>
      <c r="E98" s="12" t="s">
        <v>3042</v>
      </c>
      <c r="F98" s="14"/>
      <c r="G98" s="12">
        <v>650</v>
      </c>
      <c r="H98" s="12">
        <v>520</v>
      </c>
      <c r="I98" s="12">
        <v>390</v>
      </c>
      <c r="J98" s="38">
        <v>390</v>
      </c>
    </row>
    <row r="99" s="3" customFormat="true" ht="39" customHeight="true" spans="1:10">
      <c r="A99" s="12">
        <v>44</v>
      </c>
      <c r="B99" s="13" t="s">
        <v>3051</v>
      </c>
      <c r="C99" s="15" t="s">
        <v>3052</v>
      </c>
      <c r="D99" s="15" t="s">
        <v>3053</v>
      </c>
      <c r="E99" s="12" t="s">
        <v>2435</v>
      </c>
      <c r="F99" s="14"/>
      <c r="G99" s="12">
        <v>2320</v>
      </c>
      <c r="H99" s="12">
        <v>1856</v>
      </c>
      <c r="I99" s="12">
        <v>1392</v>
      </c>
      <c r="J99" s="38">
        <v>1392</v>
      </c>
    </row>
    <row r="100" s="3" customFormat="true" ht="39" customHeight="true" spans="1:10">
      <c r="A100" s="12"/>
      <c r="B100" s="13" t="s">
        <v>3054</v>
      </c>
      <c r="C100" s="13" t="s">
        <v>3055</v>
      </c>
      <c r="D100" s="15"/>
      <c r="E100" s="12" t="s">
        <v>2435</v>
      </c>
      <c r="F100" s="14"/>
      <c r="G100" s="12">
        <v>464</v>
      </c>
      <c r="H100" s="12">
        <v>371</v>
      </c>
      <c r="I100" s="12">
        <v>278</v>
      </c>
      <c r="J100" s="38">
        <v>278</v>
      </c>
    </row>
    <row r="101" s="3" customFormat="true" ht="69" customHeight="true" spans="1:10">
      <c r="A101" s="12">
        <v>45</v>
      </c>
      <c r="B101" s="13" t="s">
        <v>3056</v>
      </c>
      <c r="C101" s="15" t="s">
        <v>3057</v>
      </c>
      <c r="D101" s="15" t="s">
        <v>3058</v>
      </c>
      <c r="E101" s="12" t="s">
        <v>2435</v>
      </c>
      <c r="F101" s="14" t="s">
        <v>3059</v>
      </c>
      <c r="G101" s="12">
        <v>2900</v>
      </c>
      <c r="H101" s="12">
        <v>2320</v>
      </c>
      <c r="I101" s="12">
        <v>1740</v>
      </c>
      <c r="J101" s="38">
        <v>1740</v>
      </c>
    </row>
    <row r="102" s="3" customFormat="true" ht="39" customHeight="true" spans="1:10">
      <c r="A102" s="12"/>
      <c r="B102" s="13" t="s">
        <v>3060</v>
      </c>
      <c r="C102" s="13" t="s">
        <v>3061</v>
      </c>
      <c r="D102" s="15"/>
      <c r="E102" s="12" t="s">
        <v>2435</v>
      </c>
      <c r="F102" s="14"/>
      <c r="G102" s="12">
        <v>580</v>
      </c>
      <c r="H102" s="12">
        <v>464</v>
      </c>
      <c r="I102" s="12">
        <v>348</v>
      </c>
      <c r="J102" s="38">
        <v>348</v>
      </c>
    </row>
    <row r="103" s="3" customFormat="true" ht="39" customHeight="true" spans="1:10">
      <c r="A103" s="12">
        <v>46</v>
      </c>
      <c r="B103" s="13" t="s">
        <v>3062</v>
      </c>
      <c r="C103" s="15" t="s">
        <v>3063</v>
      </c>
      <c r="D103" s="15" t="s">
        <v>3064</v>
      </c>
      <c r="E103" s="12" t="s">
        <v>3065</v>
      </c>
      <c r="F103" s="14"/>
      <c r="G103" s="12">
        <v>5200</v>
      </c>
      <c r="H103" s="12">
        <v>4160</v>
      </c>
      <c r="I103" s="12">
        <v>3120</v>
      </c>
      <c r="J103" s="38">
        <v>3120</v>
      </c>
    </row>
    <row r="104" s="3" customFormat="true" ht="39" customHeight="true" spans="1:10">
      <c r="A104" s="12"/>
      <c r="B104" s="13" t="s">
        <v>3066</v>
      </c>
      <c r="C104" s="13" t="s">
        <v>3067</v>
      </c>
      <c r="D104" s="15"/>
      <c r="E104" s="12" t="s">
        <v>3065</v>
      </c>
      <c r="F104" s="14"/>
      <c r="G104" s="12">
        <v>1040</v>
      </c>
      <c r="H104" s="12">
        <v>832</v>
      </c>
      <c r="I104" s="12">
        <v>624</v>
      </c>
      <c r="J104" s="38">
        <v>624</v>
      </c>
    </row>
    <row r="105" s="3" customFormat="true" ht="69" customHeight="true" spans="1:10">
      <c r="A105" s="12">
        <v>47</v>
      </c>
      <c r="B105" s="13" t="s">
        <v>3068</v>
      </c>
      <c r="C105" s="15" t="s">
        <v>3069</v>
      </c>
      <c r="D105" s="15" t="s">
        <v>3070</v>
      </c>
      <c r="E105" s="12" t="s">
        <v>3065</v>
      </c>
      <c r="F105" s="14" t="s">
        <v>3071</v>
      </c>
      <c r="G105" s="12">
        <v>7000</v>
      </c>
      <c r="H105" s="12">
        <v>5600</v>
      </c>
      <c r="I105" s="12">
        <v>4200</v>
      </c>
      <c r="J105" s="38">
        <v>4200</v>
      </c>
    </row>
    <row r="106" s="3" customFormat="true" ht="39" customHeight="true" spans="1:10">
      <c r="A106" s="12"/>
      <c r="B106" s="13" t="s">
        <v>3072</v>
      </c>
      <c r="C106" s="13" t="s">
        <v>3073</v>
      </c>
      <c r="D106" s="15"/>
      <c r="E106" s="12" t="s">
        <v>3065</v>
      </c>
      <c r="F106" s="14"/>
      <c r="G106" s="12">
        <v>1400</v>
      </c>
      <c r="H106" s="12">
        <v>1120</v>
      </c>
      <c r="I106" s="12">
        <v>840</v>
      </c>
      <c r="J106" s="38">
        <v>840</v>
      </c>
    </row>
    <row r="107" s="3" customFormat="true" ht="39" customHeight="true" spans="1:10">
      <c r="A107" s="12">
        <v>48</v>
      </c>
      <c r="B107" s="13" t="s">
        <v>3074</v>
      </c>
      <c r="C107" s="15" t="s">
        <v>3075</v>
      </c>
      <c r="D107" s="15" t="s">
        <v>3076</v>
      </c>
      <c r="E107" s="12" t="s">
        <v>15</v>
      </c>
      <c r="F107" s="14"/>
      <c r="G107" s="12">
        <v>4200</v>
      </c>
      <c r="H107" s="12">
        <v>3360</v>
      </c>
      <c r="I107" s="12">
        <v>2520</v>
      </c>
      <c r="J107" s="38">
        <v>2520</v>
      </c>
    </row>
    <row r="108" s="3" customFormat="true" ht="39" customHeight="true" spans="1:10">
      <c r="A108" s="12"/>
      <c r="B108" s="13" t="s">
        <v>3077</v>
      </c>
      <c r="C108" s="13" t="s">
        <v>3078</v>
      </c>
      <c r="D108" s="15"/>
      <c r="E108" s="12" t="s">
        <v>15</v>
      </c>
      <c r="F108" s="14"/>
      <c r="G108" s="12">
        <v>840</v>
      </c>
      <c r="H108" s="12">
        <v>672</v>
      </c>
      <c r="I108" s="12">
        <v>504</v>
      </c>
      <c r="J108" s="38">
        <v>504</v>
      </c>
    </row>
    <row r="109" s="3" customFormat="true" ht="39" customHeight="true" spans="1:10">
      <c r="A109" s="12">
        <v>49</v>
      </c>
      <c r="B109" s="13" t="s">
        <v>3079</v>
      </c>
      <c r="C109" s="15" t="s">
        <v>3080</v>
      </c>
      <c r="D109" s="15" t="s">
        <v>3081</v>
      </c>
      <c r="E109" s="12" t="s">
        <v>15</v>
      </c>
      <c r="F109" s="14" t="s">
        <v>3082</v>
      </c>
      <c r="G109" s="12">
        <v>6720</v>
      </c>
      <c r="H109" s="12">
        <v>5376</v>
      </c>
      <c r="I109" s="12">
        <v>4032</v>
      </c>
      <c r="J109" s="38">
        <v>4032</v>
      </c>
    </row>
    <row r="110" s="3" customFormat="true" ht="39" customHeight="true" spans="1:10">
      <c r="A110" s="12"/>
      <c r="B110" s="13" t="s">
        <v>3083</v>
      </c>
      <c r="C110" s="39" t="s">
        <v>3084</v>
      </c>
      <c r="D110" s="15"/>
      <c r="E110" s="12" t="s">
        <v>15</v>
      </c>
      <c r="F110" s="14"/>
      <c r="G110" s="12">
        <v>1344</v>
      </c>
      <c r="H110" s="12">
        <v>1075</v>
      </c>
      <c r="I110" s="12">
        <v>806</v>
      </c>
      <c r="J110" s="38">
        <v>806</v>
      </c>
    </row>
    <row r="111" s="3" customFormat="true" ht="39" customHeight="true" spans="1:10">
      <c r="A111" s="12">
        <v>50</v>
      </c>
      <c r="B111" s="13" t="s">
        <v>3085</v>
      </c>
      <c r="C111" s="15" t="s">
        <v>3086</v>
      </c>
      <c r="D111" s="15" t="s">
        <v>3087</v>
      </c>
      <c r="E111" s="12" t="s">
        <v>15</v>
      </c>
      <c r="F111" s="14"/>
      <c r="G111" s="12">
        <v>4900</v>
      </c>
      <c r="H111" s="12">
        <v>3920</v>
      </c>
      <c r="I111" s="12">
        <v>2940</v>
      </c>
      <c r="J111" s="38">
        <v>2940</v>
      </c>
    </row>
    <row r="112" s="3" customFormat="true" ht="39" customHeight="true" spans="1:10">
      <c r="A112" s="12"/>
      <c r="B112" s="13" t="s">
        <v>3088</v>
      </c>
      <c r="C112" s="13" t="s">
        <v>3089</v>
      </c>
      <c r="D112" s="15"/>
      <c r="E112" s="12" t="s">
        <v>15</v>
      </c>
      <c r="F112" s="14"/>
      <c r="G112" s="12">
        <v>980</v>
      </c>
      <c r="H112" s="12">
        <v>784</v>
      </c>
      <c r="I112" s="12">
        <v>588</v>
      </c>
      <c r="J112" s="38">
        <v>588</v>
      </c>
    </row>
    <row r="113" s="3" customFormat="true" ht="69" customHeight="true" spans="1:10">
      <c r="A113" s="12">
        <v>51</v>
      </c>
      <c r="B113" s="13" t="s">
        <v>3090</v>
      </c>
      <c r="C113" s="15" t="s">
        <v>3091</v>
      </c>
      <c r="D113" s="15" t="s">
        <v>3092</v>
      </c>
      <c r="E113" s="12" t="s">
        <v>15</v>
      </c>
      <c r="F113" s="14" t="s">
        <v>3093</v>
      </c>
      <c r="G113" s="12">
        <v>7840</v>
      </c>
      <c r="H113" s="12">
        <v>6272</v>
      </c>
      <c r="I113" s="12">
        <v>4704</v>
      </c>
      <c r="J113" s="38">
        <v>4704</v>
      </c>
    </row>
    <row r="114" s="3" customFormat="true" ht="39" customHeight="true" spans="1:10">
      <c r="A114" s="12"/>
      <c r="B114" s="13" t="s">
        <v>3094</v>
      </c>
      <c r="C114" s="13" t="s">
        <v>3095</v>
      </c>
      <c r="D114" s="15"/>
      <c r="E114" s="12" t="s">
        <v>15</v>
      </c>
      <c r="F114" s="14"/>
      <c r="G114" s="12">
        <v>1568</v>
      </c>
      <c r="H114" s="12">
        <v>1254</v>
      </c>
      <c r="I114" s="12">
        <v>941</v>
      </c>
      <c r="J114" s="38">
        <v>941</v>
      </c>
    </row>
    <row r="115" s="3" customFormat="true" ht="149" customHeight="true" spans="1:10">
      <c r="A115" s="12">
        <v>52</v>
      </c>
      <c r="B115" s="13" t="s">
        <v>3096</v>
      </c>
      <c r="C115" s="15" t="s">
        <v>3097</v>
      </c>
      <c r="D115" s="15" t="s">
        <v>3098</v>
      </c>
      <c r="E115" s="12" t="s">
        <v>2435</v>
      </c>
      <c r="F115" s="14" t="s">
        <v>3099</v>
      </c>
      <c r="G115" s="12">
        <v>2150</v>
      </c>
      <c r="H115" s="12">
        <v>1720</v>
      </c>
      <c r="I115" s="12">
        <v>1290</v>
      </c>
      <c r="J115" s="38">
        <v>1290</v>
      </c>
    </row>
    <row r="116" s="3" customFormat="true" ht="39" customHeight="true" spans="1:10">
      <c r="A116" s="12"/>
      <c r="B116" s="13" t="s">
        <v>3100</v>
      </c>
      <c r="C116" s="13" t="s">
        <v>3101</v>
      </c>
      <c r="D116" s="15"/>
      <c r="E116" s="12" t="s">
        <v>2435</v>
      </c>
      <c r="F116" s="14"/>
      <c r="G116" s="12">
        <v>430</v>
      </c>
      <c r="H116" s="12">
        <v>344</v>
      </c>
      <c r="I116" s="12">
        <v>258</v>
      </c>
      <c r="J116" s="38">
        <v>258</v>
      </c>
    </row>
    <row r="117" s="3" customFormat="true" ht="39" customHeight="true" spans="1:10">
      <c r="A117" s="12"/>
      <c r="B117" s="13" t="s">
        <v>3102</v>
      </c>
      <c r="C117" s="15" t="s">
        <v>3103</v>
      </c>
      <c r="D117" s="15"/>
      <c r="E117" s="12" t="s">
        <v>2435</v>
      </c>
      <c r="F117" s="14"/>
      <c r="G117" s="12">
        <v>950</v>
      </c>
      <c r="H117" s="12">
        <v>760</v>
      </c>
      <c r="I117" s="12">
        <v>570</v>
      </c>
      <c r="J117" s="38">
        <v>570</v>
      </c>
    </row>
    <row r="118" s="3" customFormat="true" ht="39" customHeight="true" spans="1:10">
      <c r="A118" s="12"/>
      <c r="B118" s="13" t="s">
        <v>3104</v>
      </c>
      <c r="C118" s="15" t="s">
        <v>3105</v>
      </c>
      <c r="D118" s="15"/>
      <c r="E118" s="12" t="s">
        <v>2435</v>
      </c>
      <c r="F118" s="14"/>
      <c r="G118" s="12">
        <v>100</v>
      </c>
      <c r="H118" s="12">
        <v>80</v>
      </c>
      <c r="I118" s="12">
        <v>60</v>
      </c>
      <c r="J118" s="38">
        <v>60</v>
      </c>
    </row>
    <row r="119" s="3" customFormat="true" ht="195" customHeight="true" spans="1:10">
      <c r="A119" s="12">
        <v>53</v>
      </c>
      <c r="B119" s="13" t="s">
        <v>3106</v>
      </c>
      <c r="C119" s="15" t="s">
        <v>3107</v>
      </c>
      <c r="D119" s="15" t="s">
        <v>3108</v>
      </c>
      <c r="E119" s="12" t="s">
        <v>2435</v>
      </c>
      <c r="F119" s="14" t="s">
        <v>3109</v>
      </c>
      <c r="G119" s="12">
        <v>3400</v>
      </c>
      <c r="H119" s="12">
        <v>2720</v>
      </c>
      <c r="I119" s="12">
        <v>2040</v>
      </c>
      <c r="J119" s="38">
        <v>2040</v>
      </c>
    </row>
    <row r="120" s="3" customFormat="true" ht="39" customHeight="true" spans="1:10">
      <c r="A120" s="12"/>
      <c r="B120" s="13" t="s">
        <v>3110</v>
      </c>
      <c r="C120" s="13" t="s">
        <v>3111</v>
      </c>
      <c r="D120" s="15"/>
      <c r="E120" s="12" t="s">
        <v>2435</v>
      </c>
      <c r="F120" s="14"/>
      <c r="G120" s="12">
        <v>680</v>
      </c>
      <c r="H120" s="12">
        <v>544</v>
      </c>
      <c r="I120" s="12">
        <v>408</v>
      </c>
      <c r="J120" s="38">
        <v>408</v>
      </c>
    </row>
    <row r="121" s="3" customFormat="true" ht="39" customHeight="true" spans="1:10">
      <c r="A121" s="12"/>
      <c r="B121" s="13" t="s">
        <v>3112</v>
      </c>
      <c r="C121" s="15" t="s">
        <v>3113</v>
      </c>
      <c r="D121" s="15"/>
      <c r="E121" s="12" t="s">
        <v>2435</v>
      </c>
      <c r="F121" s="14"/>
      <c r="G121" s="12">
        <v>1000</v>
      </c>
      <c r="H121" s="12">
        <v>800</v>
      </c>
      <c r="I121" s="12">
        <v>600</v>
      </c>
      <c r="J121" s="38">
        <v>600</v>
      </c>
    </row>
    <row r="122" s="3" customFormat="true" ht="39" customHeight="true" spans="1:10">
      <c r="A122" s="12"/>
      <c r="B122" s="13" t="s">
        <v>3114</v>
      </c>
      <c r="C122" s="15" t="s">
        <v>3115</v>
      </c>
      <c r="D122" s="15"/>
      <c r="E122" s="12" t="s">
        <v>2435</v>
      </c>
      <c r="F122" s="14"/>
      <c r="G122" s="12">
        <v>160</v>
      </c>
      <c r="H122" s="12">
        <v>128</v>
      </c>
      <c r="I122" s="12">
        <v>96</v>
      </c>
      <c r="J122" s="38">
        <v>96</v>
      </c>
    </row>
    <row r="123" s="3" customFormat="true" ht="39" customHeight="true" spans="1:10">
      <c r="A123" s="12">
        <v>54</v>
      </c>
      <c r="B123" s="13" t="s">
        <v>3116</v>
      </c>
      <c r="C123" s="15" t="s">
        <v>3117</v>
      </c>
      <c r="D123" s="15" t="s">
        <v>3118</v>
      </c>
      <c r="E123" s="12" t="s">
        <v>3119</v>
      </c>
      <c r="F123" s="14"/>
      <c r="G123" s="12">
        <v>1760</v>
      </c>
      <c r="H123" s="12">
        <v>1408</v>
      </c>
      <c r="I123" s="12">
        <v>1056</v>
      </c>
      <c r="J123" s="38">
        <v>1056</v>
      </c>
    </row>
    <row r="124" s="3" customFormat="true" ht="39" customHeight="true" spans="1:10">
      <c r="A124" s="12"/>
      <c r="B124" s="13" t="s">
        <v>3120</v>
      </c>
      <c r="C124" s="13" t="s">
        <v>3121</v>
      </c>
      <c r="D124" s="15"/>
      <c r="E124" s="12" t="s">
        <v>3119</v>
      </c>
      <c r="F124" s="14"/>
      <c r="G124" s="12">
        <v>352</v>
      </c>
      <c r="H124" s="12">
        <v>282</v>
      </c>
      <c r="I124" s="12">
        <v>211</v>
      </c>
      <c r="J124" s="38">
        <v>211</v>
      </c>
    </row>
    <row r="125" s="3" customFormat="true" ht="39" customHeight="true" spans="1:10">
      <c r="A125" s="12"/>
      <c r="B125" s="13" t="s">
        <v>3122</v>
      </c>
      <c r="C125" s="15" t="s">
        <v>3123</v>
      </c>
      <c r="D125" s="15"/>
      <c r="E125" s="12" t="s">
        <v>3119</v>
      </c>
      <c r="F125" s="14"/>
      <c r="G125" s="12">
        <v>1760</v>
      </c>
      <c r="H125" s="12">
        <v>1408</v>
      </c>
      <c r="I125" s="12">
        <v>1056</v>
      </c>
      <c r="J125" s="38">
        <v>1056</v>
      </c>
    </row>
    <row r="126" s="3" customFormat="true" ht="39" customHeight="true" spans="1:10">
      <c r="A126" s="12">
        <v>55</v>
      </c>
      <c r="B126" s="13" t="s">
        <v>3124</v>
      </c>
      <c r="C126" s="15" t="s">
        <v>3125</v>
      </c>
      <c r="D126" s="15" t="s">
        <v>3126</v>
      </c>
      <c r="E126" s="12" t="s">
        <v>15</v>
      </c>
      <c r="F126" s="12"/>
      <c r="G126" s="12">
        <v>5300</v>
      </c>
      <c r="H126" s="12">
        <v>4240</v>
      </c>
      <c r="I126" s="12">
        <v>3180</v>
      </c>
      <c r="J126" s="38">
        <v>3180</v>
      </c>
    </row>
    <row r="127" s="3" customFormat="true" ht="39" customHeight="true" spans="1:10">
      <c r="A127" s="12"/>
      <c r="B127" s="13" t="s">
        <v>3127</v>
      </c>
      <c r="C127" s="13" t="s">
        <v>3128</v>
      </c>
      <c r="D127" s="15"/>
      <c r="E127" s="12" t="s">
        <v>15</v>
      </c>
      <c r="F127" s="12"/>
      <c r="G127" s="12">
        <v>1060</v>
      </c>
      <c r="H127" s="12">
        <v>848</v>
      </c>
      <c r="I127" s="12">
        <v>636</v>
      </c>
      <c r="J127" s="38">
        <v>636</v>
      </c>
    </row>
    <row r="128" s="3" customFormat="true" ht="89" customHeight="true" spans="1:10">
      <c r="A128" s="12">
        <v>56</v>
      </c>
      <c r="B128" s="13" t="s">
        <v>3129</v>
      </c>
      <c r="C128" s="15" t="s">
        <v>3130</v>
      </c>
      <c r="D128" s="15" t="s">
        <v>3131</v>
      </c>
      <c r="E128" s="12" t="s">
        <v>15</v>
      </c>
      <c r="F128" s="14" t="s">
        <v>3132</v>
      </c>
      <c r="G128" s="12">
        <v>9540</v>
      </c>
      <c r="H128" s="12">
        <v>7632</v>
      </c>
      <c r="I128" s="12">
        <v>5724</v>
      </c>
      <c r="J128" s="38">
        <v>5724</v>
      </c>
    </row>
    <row r="129" s="3" customFormat="true" ht="39" customHeight="true" spans="1:10">
      <c r="A129" s="12"/>
      <c r="B129" s="13" t="s">
        <v>3133</v>
      </c>
      <c r="C129" s="13" t="s">
        <v>3134</v>
      </c>
      <c r="D129" s="15"/>
      <c r="E129" s="12" t="s">
        <v>15</v>
      </c>
      <c r="F129" s="14"/>
      <c r="G129" s="12">
        <v>1908</v>
      </c>
      <c r="H129" s="12">
        <v>1526</v>
      </c>
      <c r="I129" s="12">
        <v>1144</v>
      </c>
      <c r="J129" s="38">
        <v>1144</v>
      </c>
    </row>
    <row r="130" s="3" customFormat="true" ht="39" customHeight="true" spans="1:10">
      <c r="A130" s="12">
        <v>57</v>
      </c>
      <c r="B130" s="13" t="s">
        <v>3135</v>
      </c>
      <c r="C130" s="15" t="s">
        <v>3136</v>
      </c>
      <c r="D130" s="15" t="s">
        <v>3137</v>
      </c>
      <c r="E130" s="12" t="s">
        <v>34</v>
      </c>
      <c r="F130" s="12"/>
      <c r="G130" s="12">
        <v>3120</v>
      </c>
      <c r="H130" s="12">
        <v>2496</v>
      </c>
      <c r="I130" s="12">
        <v>1872</v>
      </c>
      <c r="J130" s="38">
        <v>1872</v>
      </c>
    </row>
    <row r="131" s="3" customFormat="true" ht="39" customHeight="true" spans="1:10">
      <c r="A131" s="12"/>
      <c r="B131" s="13" t="s">
        <v>3138</v>
      </c>
      <c r="C131" s="13" t="s">
        <v>3139</v>
      </c>
      <c r="D131" s="15"/>
      <c r="E131" s="12" t="s">
        <v>34</v>
      </c>
      <c r="F131" s="12"/>
      <c r="G131" s="12">
        <v>624</v>
      </c>
      <c r="H131" s="12">
        <v>499</v>
      </c>
      <c r="I131" s="12">
        <v>374</v>
      </c>
      <c r="J131" s="38">
        <v>374</v>
      </c>
    </row>
    <row r="132" s="3" customFormat="true" ht="39" customHeight="true" spans="1:10">
      <c r="A132" s="12">
        <v>58</v>
      </c>
      <c r="B132" s="13" t="s">
        <v>3140</v>
      </c>
      <c r="C132" s="15" t="s">
        <v>3141</v>
      </c>
      <c r="D132" s="15" t="s">
        <v>3142</v>
      </c>
      <c r="E132" s="12" t="s">
        <v>34</v>
      </c>
      <c r="F132" s="12"/>
      <c r="G132" s="12">
        <v>3660</v>
      </c>
      <c r="H132" s="12">
        <v>2928</v>
      </c>
      <c r="I132" s="12">
        <v>2196</v>
      </c>
      <c r="J132" s="38">
        <v>2196</v>
      </c>
    </row>
    <row r="133" s="3" customFormat="true" ht="39" customHeight="true" spans="1:10">
      <c r="A133" s="12"/>
      <c r="B133" s="13" t="s">
        <v>3143</v>
      </c>
      <c r="C133" s="13" t="s">
        <v>3144</v>
      </c>
      <c r="D133" s="15"/>
      <c r="E133" s="12" t="s">
        <v>34</v>
      </c>
      <c r="F133" s="12"/>
      <c r="G133" s="12">
        <v>732</v>
      </c>
      <c r="H133" s="12">
        <v>586</v>
      </c>
      <c r="I133" s="12">
        <v>439</v>
      </c>
      <c r="J133" s="38">
        <v>439</v>
      </c>
    </row>
    <row r="134" s="3" customFormat="true" ht="76" customHeight="true" spans="1:10">
      <c r="A134" s="12">
        <v>59</v>
      </c>
      <c r="B134" s="13" t="s">
        <v>3145</v>
      </c>
      <c r="C134" s="15" t="s">
        <v>3146</v>
      </c>
      <c r="D134" s="15" t="s">
        <v>3147</v>
      </c>
      <c r="E134" s="12" t="s">
        <v>3148</v>
      </c>
      <c r="F134" s="14" t="s">
        <v>3149</v>
      </c>
      <c r="G134" s="12">
        <v>2910</v>
      </c>
      <c r="H134" s="12">
        <v>2328</v>
      </c>
      <c r="I134" s="12">
        <v>1746</v>
      </c>
      <c r="J134" s="38">
        <v>1746</v>
      </c>
    </row>
    <row r="135" s="3" customFormat="true" ht="39" customHeight="true" spans="1:10">
      <c r="A135" s="12"/>
      <c r="B135" s="13" t="s">
        <v>3150</v>
      </c>
      <c r="C135" s="13" t="s">
        <v>3151</v>
      </c>
      <c r="D135" s="15"/>
      <c r="E135" s="12" t="s">
        <v>3148</v>
      </c>
      <c r="F135" s="14"/>
      <c r="G135" s="12">
        <v>582</v>
      </c>
      <c r="H135" s="12">
        <v>466</v>
      </c>
      <c r="I135" s="12">
        <v>349</v>
      </c>
      <c r="J135" s="38">
        <v>349</v>
      </c>
    </row>
    <row r="136" s="3" customFormat="true" ht="39" customHeight="true" spans="1:10">
      <c r="A136" s="12">
        <v>60</v>
      </c>
      <c r="B136" s="13" t="s">
        <v>3152</v>
      </c>
      <c r="C136" s="15" t="s">
        <v>3153</v>
      </c>
      <c r="D136" s="15" t="s">
        <v>3154</v>
      </c>
      <c r="E136" s="12" t="s">
        <v>34</v>
      </c>
      <c r="F136" s="14" t="s">
        <v>3155</v>
      </c>
      <c r="G136" s="12">
        <v>2760</v>
      </c>
      <c r="H136" s="12">
        <v>2208</v>
      </c>
      <c r="I136" s="12">
        <v>1656</v>
      </c>
      <c r="J136" s="38">
        <v>1656</v>
      </c>
    </row>
    <row r="137" s="3" customFormat="true" ht="39" customHeight="true" spans="1:10">
      <c r="A137" s="12"/>
      <c r="B137" s="13" t="s">
        <v>3156</v>
      </c>
      <c r="C137" s="13" t="s">
        <v>3157</v>
      </c>
      <c r="D137" s="15"/>
      <c r="E137" s="12" t="s">
        <v>34</v>
      </c>
      <c r="F137" s="14"/>
      <c r="G137" s="12">
        <v>552</v>
      </c>
      <c r="H137" s="12">
        <v>442</v>
      </c>
      <c r="I137" s="12">
        <v>331</v>
      </c>
      <c r="J137" s="38">
        <v>331</v>
      </c>
    </row>
    <row r="138" s="3" customFormat="true" ht="39" customHeight="true" spans="1:10">
      <c r="A138" s="12">
        <v>61</v>
      </c>
      <c r="B138" s="13" t="s">
        <v>3158</v>
      </c>
      <c r="C138" s="15" t="s">
        <v>3159</v>
      </c>
      <c r="D138" s="15" t="s">
        <v>3160</v>
      </c>
      <c r="E138" s="12" t="s">
        <v>3161</v>
      </c>
      <c r="F138" s="12"/>
      <c r="G138" s="12">
        <v>1750</v>
      </c>
      <c r="H138" s="12">
        <v>1400</v>
      </c>
      <c r="I138" s="12">
        <v>1050</v>
      </c>
      <c r="J138" s="38">
        <v>1050</v>
      </c>
    </row>
    <row r="139" s="3" customFormat="true" ht="39" customHeight="true" spans="1:10">
      <c r="A139" s="12"/>
      <c r="B139" s="13" t="s">
        <v>3162</v>
      </c>
      <c r="C139" s="13" t="s">
        <v>3163</v>
      </c>
      <c r="D139" s="15"/>
      <c r="E139" s="12" t="s">
        <v>3161</v>
      </c>
      <c r="F139" s="12"/>
      <c r="G139" s="12">
        <v>350</v>
      </c>
      <c r="H139" s="12">
        <v>280</v>
      </c>
      <c r="I139" s="12">
        <v>210</v>
      </c>
      <c r="J139" s="38">
        <v>210</v>
      </c>
    </row>
    <row r="140" s="3" customFormat="true" ht="76" customHeight="true" spans="1:10">
      <c r="A140" s="12">
        <v>62</v>
      </c>
      <c r="B140" s="13" t="s">
        <v>3164</v>
      </c>
      <c r="C140" s="15" t="s">
        <v>3165</v>
      </c>
      <c r="D140" s="15" t="s">
        <v>3166</v>
      </c>
      <c r="E140" s="12" t="s">
        <v>3148</v>
      </c>
      <c r="F140" s="14" t="s">
        <v>3167</v>
      </c>
      <c r="G140" s="12">
        <v>1960</v>
      </c>
      <c r="H140" s="12">
        <v>1568</v>
      </c>
      <c r="I140" s="12">
        <v>1176</v>
      </c>
      <c r="J140" s="38">
        <v>1176</v>
      </c>
    </row>
    <row r="141" s="3" customFormat="true" ht="39" customHeight="true" spans="1:10">
      <c r="A141" s="12"/>
      <c r="B141" s="13" t="s">
        <v>3168</v>
      </c>
      <c r="C141" s="13" t="s">
        <v>3169</v>
      </c>
      <c r="D141" s="15"/>
      <c r="E141" s="12" t="s">
        <v>3148</v>
      </c>
      <c r="F141" s="14"/>
      <c r="G141" s="12">
        <v>392</v>
      </c>
      <c r="H141" s="12">
        <v>314</v>
      </c>
      <c r="I141" s="12">
        <v>235</v>
      </c>
      <c r="J141" s="38">
        <v>235</v>
      </c>
    </row>
    <row r="142" s="3" customFormat="true" ht="72" customHeight="true" spans="1:10">
      <c r="A142" s="12">
        <v>63</v>
      </c>
      <c r="B142" s="13" t="s">
        <v>3170</v>
      </c>
      <c r="C142" s="15" t="s">
        <v>3171</v>
      </c>
      <c r="D142" s="15" t="s">
        <v>3172</v>
      </c>
      <c r="E142" s="12" t="s">
        <v>3148</v>
      </c>
      <c r="F142" s="14" t="s">
        <v>3173</v>
      </c>
      <c r="G142" s="12">
        <v>2850</v>
      </c>
      <c r="H142" s="12">
        <v>2280</v>
      </c>
      <c r="I142" s="12">
        <v>1710</v>
      </c>
      <c r="J142" s="38">
        <v>1710</v>
      </c>
    </row>
    <row r="143" s="3" customFormat="true" ht="39" customHeight="true" spans="1:10">
      <c r="A143" s="12"/>
      <c r="B143" s="13" t="s">
        <v>3174</v>
      </c>
      <c r="C143" s="13" t="s">
        <v>3175</v>
      </c>
      <c r="D143" s="15"/>
      <c r="E143" s="12" t="s">
        <v>3148</v>
      </c>
      <c r="F143" s="12"/>
      <c r="G143" s="12">
        <v>570</v>
      </c>
      <c r="H143" s="12">
        <v>456</v>
      </c>
      <c r="I143" s="12">
        <v>342</v>
      </c>
      <c r="J143" s="38">
        <v>342</v>
      </c>
    </row>
    <row r="144" s="3" customFormat="true" ht="39" customHeight="true" spans="1:10">
      <c r="A144" s="12">
        <v>64</v>
      </c>
      <c r="B144" s="13" t="s">
        <v>3176</v>
      </c>
      <c r="C144" s="15" t="s">
        <v>3177</v>
      </c>
      <c r="D144" s="15" t="s">
        <v>3178</v>
      </c>
      <c r="E144" s="12" t="s">
        <v>2435</v>
      </c>
      <c r="F144" s="14"/>
      <c r="G144" s="12">
        <v>850</v>
      </c>
      <c r="H144" s="12">
        <v>680</v>
      </c>
      <c r="I144" s="12">
        <v>510</v>
      </c>
      <c r="J144" s="38">
        <v>510</v>
      </c>
    </row>
    <row r="145" s="3" customFormat="true" ht="39" customHeight="true" spans="1:10">
      <c r="A145" s="12"/>
      <c r="B145" s="13" t="s">
        <v>3179</v>
      </c>
      <c r="C145" s="13" t="s">
        <v>3180</v>
      </c>
      <c r="D145" s="15"/>
      <c r="E145" s="12" t="s">
        <v>2435</v>
      </c>
      <c r="F145" s="14"/>
      <c r="G145" s="12">
        <v>170</v>
      </c>
      <c r="H145" s="12">
        <v>136</v>
      </c>
      <c r="I145" s="12">
        <v>102</v>
      </c>
      <c r="J145" s="38">
        <v>102</v>
      </c>
    </row>
    <row r="146" s="3" customFormat="true" ht="39" customHeight="true" spans="1:10">
      <c r="A146" s="12">
        <v>65</v>
      </c>
      <c r="B146" s="13" t="s">
        <v>3181</v>
      </c>
      <c r="C146" s="15" t="s">
        <v>3182</v>
      </c>
      <c r="D146" s="15" t="s">
        <v>3183</v>
      </c>
      <c r="E146" s="12" t="s">
        <v>3184</v>
      </c>
      <c r="F146" s="14" t="s">
        <v>3185</v>
      </c>
      <c r="G146" s="12">
        <v>270</v>
      </c>
      <c r="H146" s="12">
        <v>216</v>
      </c>
      <c r="I146" s="12">
        <v>162</v>
      </c>
      <c r="J146" s="38">
        <v>162</v>
      </c>
    </row>
    <row r="147" s="3" customFormat="true" ht="39" customHeight="true" spans="1:10">
      <c r="A147" s="12"/>
      <c r="B147" s="13" t="s">
        <v>3186</v>
      </c>
      <c r="C147" s="13" t="s">
        <v>3187</v>
      </c>
      <c r="D147" s="15"/>
      <c r="E147" s="12" t="s">
        <v>3184</v>
      </c>
      <c r="F147" s="14"/>
      <c r="G147" s="12">
        <v>54</v>
      </c>
      <c r="H147" s="12">
        <v>43.2</v>
      </c>
      <c r="I147" s="12">
        <v>32.4</v>
      </c>
      <c r="J147" s="38">
        <v>32.4</v>
      </c>
    </row>
    <row r="148" s="3" customFormat="true" ht="39" customHeight="true" spans="1:10">
      <c r="A148" s="12"/>
      <c r="B148" s="13" t="s">
        <v>3188</v>
      </c>
      <c r="C148" s="15" t="s">
        <v>3189</v>
      </c>
      <c r="D148" s="15"/>
      <c r="E148" s="12" t="s">
        <v>3184</v>
      </c>
      <c r="F148" s="14"/>
      <c r="G148" s="12">
        <v>270</v>
      </c>
      <c r="H148" s="12">
        <v>216</v>
      </c>
      <c r="I148" s="12">
        <v>162</v>
      </c>
      <c r="J148" s="38">
        <v>162</v>
      </c>
    </row>
    <row r="149" s="3" customFormat="true" ht="39" customHeight="true" spans="1:10">
      <c r="A149" s="12">
        <v>66</v>
      </c>
      <c r="B149" s="13" t="s">
        <v>3190</v>
      </c>
      <c r="C149" s="15" t="s">
        <v>3191</v>
      </c>
      <c r="D149" s="15" t="s">
        <v>3192</v>
      </c>
      <c r="E149" s="12" t="s">
        <v>15</v>
      </c>
      <c r="F149" s="14"/>
      <c r="G149" s="12">
        <v>2230</v>
      </c>
      <c r="H149" s="12">
        <v>1784</v>
      </c>
      <c r="I149" s="12">
        <v>1338</v>
      </c>
      <c r="J149" s="38">
        <v>1338</v>
      </c>
    </row>
    <row r="150" s="3" customFormat="true" ht="39" customHeight="true" spans="1:10">
      <c r="A150" s="12"/>
      <c r="B150" s="13" t="s">
        <v>3193</v>
      </c>
      <c r="C150" s="13" t="s">
        <v>3194</v>
      </c>
      <c r="D150" s="15"/>
      <c r="E150" s="12" t="s">
        <v>15</v>
      </c>
      <c r="F150" s="14"/>
      <c r="G150" s="12">
        <v>446</v>
      </c>
      <c r="H150" s="12">
        <v>357</v>
      </c>
      <c r="I150" s="12">
        <v>268</v>
      </c>
      <c r="J150" s="38">
        <v>268</v>
      </c>
    </row>
    <row r="151" s="3" customFormat="true" ht="39" customHeight="true" spans="1:10">
      <c r="A151" s="12">
        <v>67</v>
      </c>
      <c r="B151" s="13" t="s">
        <v>3195</v>
      </c>
      <c r="C151" s="15" t="s">
        <v>3196</v>
      </c>
      <c r="D151" s="15" t="s">
        <v>3197</v>
      </c>
      <c r="E151" s="12" t="s">
        <v>2435</v>
      </c>
      <c r="F151" s="14"/>
      <c r="G151" s="12">
        <v>2600</v>
      </c>
      <c r="H151" s="12">
        <v>2080</v>
      </c>
      <c r="I151" s="12">
        <v>1560</v>
      </c>
      <c r="J151" s="38">
        <v>1560</v>
      </c>
    </row>
    <row r="152" s="3" customFormat="true" ht="39" customHeight="true" spans="1:10">
      <c r="A152" s="12"/>
      <c r="B152" s="13" t="s">
        <v>3198</v>
      </c>
      <c r="C152" s="13" t="s">
        <v>3199</v>
      </c>
      <c r="D152" s="15"/>
      <c r="E152" s="12" t="s">
        <v>2435</v>
      </c>
      <c r="F152" s="14"/>
      <c r="G152" s="12">
        <v>520</v>
      </c>
      <c r="H152" s="12">
        <v>416</v>
      </c>
      <c r="I152" s="12">
        <v>312</v>
      </c>
      <c r="J152" s="38">
        <v>312</v>
      </c>
    </row>
    <row r="153" s="3" customFormat="true" ht="39" customHeight="true" spans="1:10">
      <c r="A153" s="12">
        <v>68</v>
      </c>
      <c r="B153" s="13" t="s">
        <v>3200</v>
      </c>
      <c r="C153" s="15" t="s">
        <v>3201</v>
      </c>
      <c r="D153" s="15" t="s">
        <v>3202</v>
      </c>
      <c r="E153" s="12" t="s">
        <v>15</v>
      </c>
      <c r="F153" s="14"/>
      <c r="G153" s="12">
        <v>1615</v>
      </c>
      <c r="H153" s="12">
        <v>1292</v>
      </c>
      <c r="I153" s="12">
        <v>969</v>
      </c>
      <c r="J153" s="38">
        <v>969</v>
      </c>
    </row>
    <row r="154" s="3" customFormat="true" ht="39" customHeight="true" spans="1:10">
      <c r="A154" s="12"/>
      <c r="B154" s="13" t="s">
        <v>3203</v>
      </c>
      <c r="C154" s="13" t="s">
        <v>3204</v>
      </c>
      <c r="D154" s="15"/>
      <c r="E154" s="12" t="s">
        <v>15</v>
      </c>
      <c r="F154" s="14"/>
      <c r="G154" s="12">
        <v>323</v>
      </c>
      <c r="H154" s="12">
        <v>258</v>
      </c>
      <c r="I154" s="12">
        <v>194</v>
      </c>
      <c r="J154" s="38">
        <v>194</v>
      </c>
    </row>
    <row r="155" s="3" customFormat="true" ht="39" customHeight="true" spans="1:10">
      <c r="A155" s="12">
        <v>69</v>
      </c>
      <c r="B155" s="13" t="s">
        <v>3205</v>
      </c>
      <c r="C155" s="15" t="s">
        <v>3206</v>
      </c>
      <c r="D155" s="15" t="s">
        <v>3207</v>
      </c>
      <c r="E155" s="12" t="s">
        <v>3148</v>
      </c>
      <c r="F155" s="14" t="s">
        <v>3208</v>
      </c>
      <c r="G155" s="12">
        <v>7000</v>
      </c>
      <c r="H155" s="12">
        <v>5600</v>
      </c>
      <c r="I155" s="12">
        <v>4200</v>
      </c>
      <c r="J155" s="38">
        <v>4200</v>
      </c>
    </row>
    <row r="156" s="3" customFormat="true" ht="39" customHeight="true" spans="1:10">
      <c r="A156" s="12"/>
      <c r="B156" s="13" t="s">
        <v>3209</v>
      </c>
      <c r="C156" s="13" t="s">
        <v>3210</v>
      </c>
      <c r="D156" s="15"/>
      <c r="E156" s="12" t="s">
        <v>3148</v>
      </c>
      <c r="F156" s="14"/>
      <c r="G156" s="12">
        <v>1400</v>
      </c>
      <c r="H156" s="12">
        <v>1120</v>
      </c>
      <c r="I156" s="12">
        <v>840</v>
      </c>
      <c r="J156" s="38">
        <v>840</v>
      </c>
    </row>
    <row r="157" s="3" customFormat="true" ht="39" customHeight="true" spans="1:10">
      <c r="A157" s="12"/>
      <c r="B157" s="13" t="s">
        <v>3211</v>
      </c>
      <c r="C157" s="15" t="s">
        <v>3212</v>
      </c>
      <c r="D157" s="15"/>
      <c r="E157" s="12" t="s">
        <v>3148</v>
      </c>
      <c r="F157" s="14"/>
      <c r="G157" s="12">
        <v>7000</v>
      </c>
      <c r="H157" s="12">
        <v>5600</v>
      </c>
      <c r="I157" s="12">
        <v>4200</v>
      </c>
      <c r="J157" s="38">
        <v>4200</v>
      </c>
    </row>
    <row r="158" s="3" customFormat="true" ht="39" customHeight="true" spans="1:10">
      <c r="A158" s="12">
        <v>70</v>
      </c>
      <c r="B158" s="13" t="s">
        <v>3213</v>
      </c>
      <c r="C158" s="15" t="s">
        <v>3214</v>
      </c>
      <c r="D158" s="15" t="s">
        <v>3215</v>
      </c>
      <c r="E158" s="12" t="s">
        <v>3216</v>
      </c>
      <c r="F158" s="14"/>
      <c r="G158" s="12">
        <v>6040</v>
      </c>
      <c r="H158" s="12">
        <v>4832</v>
      </c>
      <c r="I158" s="12">
        <v>3624</v>
      </c>
      <c r="J158" s="38">
        <v>3624</v>
      </c>
    </row>
    <row r="159" s="3" customFormat="true" ht="39" customHeight="true" spans="1:10">
      <c r="A159" s="12"/>
      <c r="B159" s="13" t="s">
        <v>3217</v>
      </c>
      <c r="C159" s="13" t="s">
        <v>3218</v>
      </c>
      <c r="D159" s="15"/>
      <c r="E159" s="12" t="s">
        <v>3216</v>
      </c>
      <c r="F159" s="14"/>
      <c r="G159" s="12">
        <v>1208</v>
      </c>
      <c r="H159" s="12">
        <v>966</v>
      </c>
      <c r="I159" s="12">
        <v>725</v>
      </c>
      <c r="J159" s="38">
        <v>725</v>
      </c>
    </row>
    <row r="160" s="3" customFormat="true" ht="39" customHeight="true" spans="1:10">
      <c r="A160" s="12">
        <v>71</v>
      </c>
      <c r="B160" s="13" t="s">
        <v>3219</v>
      </c>
      <c r="C160" s="15" t="s">
        <v>3220</v>
      </c>
      <c r="D160" s="15" t="s">
        <v>3221</v>
      </c>
      <c r="E160" s="12" t="s">
        <v>3222</v>
      </c>
      <c r="F160" s="14"/>
      <c r="G160" s="12">
        <v>5000</v>
      </c>
      <c r="H160" s="12">
        <v>4000</v>
      </c>
      <c r="I160" s="12">
        <v>3000</v>
      </c>
      <c r="J160" s="38">
        <v>3000</v>
      </c>
    </row>
    <row r="161" s="3" customFormat="true" ht="39" customHeight="true" spans="1:10">
      <c r="A161" s="12"/>
      <c r="B161" s="13" t="s">
        <v>3223</v>
      </c>
      <c r="C161" s="13" t="s">
        <v>3224</v>
      </c>
      <c r="D161" s="15"/>
      <c r="E161" s="12" t="s">
        <v>3222</v>
      </c>
      <c r="F161" s="14"/>
      <c r="G161" s="12">
        <v>1000</v>
      </c>
      <c r="H161" s="12">
        <v>800</v>
      </c>
      <c r="I161" s="12">
        <v>600</v>
      </c>
      <c r="J161" s="38">
        <v>600</v>
      </c>
    </row>
    <row r="162" s="3" customFormat="true" ht="39" customHeight="true" spans="1:10">
      <c r="A162" s="12">
        <v>72</v>
      </c>
      <c r="B162" s="13" t="s">
        <v>3225</v>
      </c>
      <c r="C162" s="15" t="s">
        <v>3226</v>
      </c>
      <c r="D162" s="15" t="s">
        <v>3227</v>
      </c>
      <c r="E162" s="12" t="s">
        <v>3161</v>
      </c>
      <c r="F162" s="14"/>
      <c r="G162" s="12">
        <v>4000</v>
      </c>
      <c r="H162" s="12">
        <v>3200</v>
      </c>
      <c r="I162" s="12">
        <v>2400</v>
      </c>
      <c r="J162" s="38">
        <v>2400</v>
      </c>
    </row>
    <row r="163" s="3" customFormat="true" ht="39" customHeight="true" spans="1:10">
      <c r="A163" s="12"/>
      <c r="B163" s="13" t="s">
        <v>3228</v>
      </c>
      <c r="C163" s="13" t="s">
        <v>3229</v>
      </c>
      <c r="D163" s="15"/>
      <c r="E163" s="12" t="s">
        <v>3161</v>
      </c>
      <c r="F163" s="14"/>
      <c r="G163" s="12">
        <v>800</v>
      </c>
      <c r="H163" s="12">
        <v>640</v>
      </c>
      <c r="I163" s="12">
        <v>480</v>
      </c>
      <c r="J163" s="38">
        <v>480</v>
      </c>
    </row>
    <row r="164" s="3" customFormat="true" ht="39" customHeight="true" spans="1:10">
      <c r="A164" s="12">
        <v>73</v>
      </c>
      <c r="B164" s="13" t="s">
        <v>3230</v>
      </c>
      <c r="C164" s="15" t="s">
        <v>3231</v>
      </c>
      <c r="D164" s="15" t="s">
        <v>3232</v>
      </c>
      <c r="E164" s="12" t="s">
        <v>3161</v>
      </c>
      <c r="F164" s="14"/>
      <c r="G164" s="12">
        <v>6000</v>
      </c>
      <c r="H164" s="12">
        <v>4800</v>
      </c>
      <c r="I164" s="12">
        <v>3600</v>
      </c>
      <c r="J164" s="38">
        <v>3600</v>
      </c>
    </row>
    <row r="165" s="3" customFormat="true" ht="39" customHeight="true" spans="1:10">
      <c r="A165" s="12"/>
      <c r="B165" s="13" t="s">
        <v>3233</v>
      </c>
      <c r="C165" s="13" t="s">
        <v>3234</v>
      </c>
      <c r="D165" s="15"/>
      <c r="E165" s="12" t="s">
        <v>3161</v>
      </c>
      <c r="F165" s="14"/>
      <c r="G165" s="12">
        <v>1200</v>
      </c>
      <c r="H165" s="12">
        <v>960</v>
      </c>
      <c r="I165" s="12">
        <v>720</v>
      </c>
      <c r="J165" s="38">
        <v>720</v>
      </c>
    </row>
    <row r="166" s="3" customFormat="true" ht="39" customHeight="true" spans="1:10">
      <c r="A166" s="12">
        <v>74</v>
      </c>
      <c r="B166" s="13" t="s">
        <v>3235</v>
      </c>
      <c r="C166" s="15" t="s">
        <v>3236</v>
      </c>
      <c r="D166" s="15" t="s">
        <v>3237</v>
      </c>
      <c r="E166" s="12" t="s">
        <v>3161</v>
      </c>
      <c r="F166" s="14"/>
      <c r="G166" s="12">
        <v>6000</v>
      </c>
      <c r="H166" s="12">
        <v>4800</v>
      </c>
      <c r="I166" s="12">
        <v>3600</v>
      </c>
      <c r="J166" s="38">
        <v>3600</v>
      </c>
    </row>
    <row r="167" s="3" customFormat="true" ht="39" customHeight="true" spans="1:10">
      <c r="A167" s="12"/>
      <c r="B167" s="13" t="s">
        <v>3238</v>
      </c>
      <c r="C167" s="13" t="s">
        <v>3239</v>
      </c>
      <c r="D167" s="15"/>
      <c r="E167" s="12" t="s">
        <v>3161</v>
      </c>
      <c r="F167" s="14"/>
      <c r="G167" s="12">
        <v>1200</v>
      </c>
      <c r="H167" s="12">
        <v>960</v>
      </c>
      <c r="I167" s="12">
        <v>720</v>
      </c>
      <c r="J167" s="38">
        <v>720</v>
      </c>
    </row>
    <row r="168" s="3" customFormat="true" ht="39" customHeight="true" spans="1:10">
      <c r="A168" s="12">
        <v>75</v>
      </c>
      <c r="B168" s="13" t="s">
        <v>3240</v>
      </c>
      <c r="C168" s="15" t="s">
        <v>3241</v>
      </c>
      <c r="D168" s="15" t="s">
        <v>3242</v>
      </c>
      <c r="E168" s="12" t="s">
        <v>3216</v>
      </c>
      <c r="F168" s="14"/>
      <c r="G168" s="12">
        <v>2570</v>
      </c>
      <c r="H168" s="12">
        <v>2056</v>
      </c>
      <c r="I168" s="12">
        <v>1542</v>
      </c>
      <c r="J168" s="38">
        <v>1542</v>
      </c>
    </row>
    <row r="169" s="3" customFormat="true" ht="39" customHeight="true" spans="1:10">
      <c r="A169" s="12"/>
      <c r="B169" s="13" t="s">
        <v>3243</v>
      </c>
      <c r="C169" s="13" t="s">
        <v>3244</v>
      </c>
      <c r="D169" s="15"/>
      <c r="E169" s="12" t="s">
        <v>3216</v>
      </c>
      <c r="F169" s="14"/>
      <c r="G169" s="12">
        <v>514</v>
      </c>
      <c r="H169" s="12">
        <v>411</v>
      </c>
      <c r="I169" s="12">
        <v>308</v>
      </c>
      <c r="J169" s="38">
        <v>308</v>
      </c>
    </row>
    <row r="170" s="3" customFormat="true" ht="75" customHeight="true" spans="1:10">
      <c r="A170" s="12">
        <v>76</v>
      </c>
      <c r="B170" s="13" t="s">
        <v>3245</v>
      </c>
      <c r="C170" s="15" t="s">
        <v>3246</v>
      </c>
      <c r="D170" s="15" t="s">
        <v>3247</v>
      </c>
      <c r="E170" s="12" t="s">
        <v>3216</v>
      </c>
      <c r="F170" s="14" t="s">
        <v>3248</v>
      </c>
      <c r="G170" s="12">
        <v>5100</v>
      </c>
      <c r="H170" s="12">
        <v>4080</v>
      </c>
      <c r="I170" s="12">
        <v>3060</v>
      </c>
      <c r="J170" s="38">
        <v>3060</v>
      </c>
    </row>
    <row r="171" s="3" customFormat="true" ht="39" customHeight="true" spans="1:10">
      <c r="A171" s="12"/>
      <c r="B171" s="13" t="s">
        <v>3249</v>
      </c>
      <c r="C171" s="13" t="s">
        <v>3250</v>
      </c>
      <c r="D171" s="15"/>
      <c r="E171" s="12" t="s">
        <v>3216</v>
      </c>
      <c r="F171" s="14"/>
      <c r="G171" s="12">
        <v>1020</v>
      </c>
      <c r="H171" s="12">
        <v>816</v>
      </c>
      <c r="I171" s="12">
        <v>612</v>
      </c>
      <c r="J171" s="38">
        <v>612</v>
      </c>
    </row>
    <row r="172" s="3" customFormat="true" ht="39" customHeight="true" spans="1:10">
      <c r="A172" s="12">
        <v>77</v>
      </c>
      <c r="B172" s="13" t="s">
        <v>3251</v>
      </c>
      <c r="C172" s="15" t="s">
        <v>3252</v>
      </c>
      <c r="D172" s="15" t="s">
        <v>3253</v>
      </c>
      <c r="E172" s="12" t="s">
        <v>3161</v>
      </c>
      <c r="F172" s="14"/>
      <c r="G172" s="12">
        <v>970</v>
      </c>
      <c r="H172" s="12">
        <v>776</v>
      </c>
      <c r="I172" s="12">
        <v>582</v>
      </c>
      <c r="J172" s="38">
        <v>582</v>
      </c>
    </row>
    <row r="173" s="3" customFormat="true" ht="39" customHeight="true" spans="1:10">
      <c r="A173" s="12"/>
      <c r="B173" s="13" t="s">
        <v>3254</v>
      </c>
      <c r="C173" s="13" t="s">
        <v>3255</v>
      </c>
      <c r="D173" s="15"/>
      <c r="E173" s="12" t="s">
        <v>3161</v>
      </c>
      <c r="F173" s="14"/>
      <c r="G173" s="12">
        <v>194</v>
      </c>
      <c r="H173" s="12">
        <v>155</v>
      </c>
      <c r="I173" s="12">
        <v>116</v>
      </c>
      <c r="J173" s="38">
        <v>116</v>
      </c>
    </row>
    <row r="174" s="3" customFormat="true" ht="39" customHeight="true" spans="1:10">
      <c r="A174" s="12">
        <v>78</v>
      </c>
      <c r="B174" s="13" t="s">
        <v>3256</v>
      </c>
      <c r="C174" s="15" t="s">
        <v>3257</v>
      </c>
      <c r="D174" s="15" t="s">
        <v>3258</v>
      </c>
      <c r="E174" s="12" t="s">
        <v>3042</v>
      </c>
      <c r="F174" s="14"/>
      <c r="G174" s="12">
        <v>1350</v>
      </c>
      <c r="H174" s="12">
        <v>1080</v>
      </c>
      <c r="I174" s="12">
        <v>810</v>
      </c>
      <c r="J174" s="38">
        <v>810</v>
      </c>
    </row>
    <row r="175" s="3" customFormat="true" ht="39" customHeight="true" spans="1:10">
      <c r="A175" s="12"/>
      <c r="B175" s="13" t="s">
        <v>3259</v>
      </c>
      <c r="C175" s="13" t="s">
        <v>3260</v>
      </c>
      <c r="D175" s="15"/>
      <c r="E175" s="12" t="s">
        <v>3042</v>
      </c>
      <c r="F175" s="14"/>
      <c r="G175" s="12">
        <v>270</v>
      </c>
      <c r="H175" s="12">
        <v>216</v>
      </c>
      <c r="I175" s="12">
        <v>162</v>
      </c>
      <c r="J175" s="38">
        <v>162</v>
      </c>
    </row>
    <row r="176" s="3" customFormat="true" ht="39" customHeight="true" spans="1:10">
      <c r="A176" s="12">
        <v>79</v>
      </c>
      <c r="B176" s="13" t="s">
        <v>3261</v>
      </c>
      <c r="C176" s="15" t="s">
        <v>3262</v>
      </c>
      <c r="D176" s="15" t="s">
        <v>3263</v>
      </c>
      <c r="E176" s="12" t="s">
        <v>3042</v>
      </c>
      <c r="F176" s="14"/>
      <c r="G176" s="12">
        <v>2620</v>
      </c>
      <c r="H176" s="12">
        <v>2096</v>
      </c>
      <c r="I176" s="12">
        <v>1572</v>
      </c>
      <c r="J176" s="38">
        <v>1572</v>
      </c>
    </row>
    <row r="177" s="3" customFormat="true" ht="39" customHeight="true" spans="1:10">
      <c r="A177" s="12"/>
      <c r="B177" s="13" t="s">
        <v>3264</v>
      </c>
      <c r="C177" s="13" t="s">
        <v>3265</v>
      </c>
      <c r="D177" s="15"/>
      <c r="E177" s="12" t="s">
        <v>3042</v>
      </c>
      <c r="F177" s="14"/>
      <c r="G177" s="12">
        <v>524</v>
      </c>
      <c r="H177" s="12">
        <v>419</v>
      </c>
      <c r="I177" s="12">
        <v>314</v>
      </c>
      <c r="J177" s="38">
        <v>314</v>
      </c>
    </row>
    <row r="178" s="3" customFormat="true" ht="39" customHeight="true" spans="1:10">
      <c r="A178" s="12">
        <v>80</v>
      </c>
      <c r="B178" s="13" t="s">
        <v>3266</v>
      </c>
      <c r="C178" s="15" t="s">
        <v>3267</v>
      </c>
      <c r="D178" s="15" t="s">
        <v>3268</v>
      </c>
      <c r="E178" s="12" t="s">
        <v>3042</v>
      </c>
      <c r="F178" s="14" t="s">
        <v>3269</v>
      </c>
      <c r="G178" s="12">
        <v>2300</v>
      </c>
      <c r="H178" s="12">
        <v>1840</v>
      </c>
      <c r="I178" s="12">
        <v>1380</v>
      </c>
      <c r="J178" s="38">
        <v>1380</v>
      </c>
    </row>
    <row r="179" s="3" customFormat="true" ht="39" customHeight="true" spans="1:10">
      <c r="A179" s="12"/>
      <c r="B179" s="13" t="s">
        <v>3270</v>
      </c>
      <c r="C179" s="13" t="s">
        <v>3271</v>
      </c>
      <c r="D179" s="15"/>
      <c r="E179" s="12" t="s">
        <v>3042</v>
      </c>
      <c r="F179" s="14"/>
      <c r="G179" s="12">
        <v>460</v>
      </c>
      <c r="H179" s="12">
        <v>368</v>
      </c>
      <c r="I179" s="12">
        <v>276</v>
      </c>
      <c r="J179" s="38">
        <v>276</v>
      </c>
    </row>
    <row r="180" s="3" customFormat="true" ht="39" customHeight="true" spans="1:10">
      <c r="A180" s="12">
        <v>81</v>
      </c>
      <c r="B180" s="13" t="s">
        <v>3272</v>
      </c>
      <c r="C180" s="15" t="s">
        <v>3273</v>
      </c>
      <c r="D180" s="15" t="s">
        <v>3274</v>
      </c>
      <c r="E180" s="12" t="s">
        <v>3042</v>
      </c>
      <c r="F180" s="14" t="s">
        <v>3275</v>
      </c>
      <c r="G180" s="12">
        <v>5400</v>
      </c>
      <c r="H180" s="12">
        <v>4320</v>
      </c>
      <c r="I180" s="12">
        <v>3240</v>
      </c>
      <c r="J180" s="38">
        <v>3240</v>
      </c>
    </row>
    <row r="181" s="3" customFormat="true" ht="39" customHeight="true" spans="1:10">
      <c r="A181" s="12"/>
      <c r="B181" s="13" t="s">
        <v>3276</v>
      </c>
      <c r="C181" s="13" t="s">
        <v>3277</v>
      </c>
      <c r="D181" s="15"/>
      <c r="E181" s="12" t="s">
        <v>3042</v>
      </c>
      <c r="F181" s="14"/>
      <c r="G181" s="12">
        <v>1080</v>
      </c>
      <c r="H181" s="12">
        <v>864</v>
      </c>
      <c r="I181" s="12">
        <v>648</v>
      </c>
      <c r="J181" s="38">
        <v>648</v>
      </c>
    </row>
    <row r="182" s="3" customFormat="true" ht="39" customHeight="true" spans="1:10">
      <c r="A182" s="12">
        <v>82</v>
      </c>
      <c r="B182" s="13" t="s">
        <v>3278</v>
      </c>
      <c r="C182" s="15" t="s">
        <v>3279</v>
      </c>
      <c r="D182" s="15" t="s">
        <v>3280</v>
      </c>
      <c r="E182" s="12" t="s">
        <v>3042</v>
      </c>
      <c r="F182" s="14"/>
      <c r="G182" s="12">
        <v>4890</v>
      </c>
      <c r="H182" s="12">
        <v>3912</v>
      </c>
      <c r="I182" s="12">
        <v>2934</v>
      </c>
      <c r="J182" s="38">
        <v>2934</v>
      </c>
    </row>
    <row r="183" s="3" customFormat="true" ht="39" customHeight="true" spans="1:10">
      <c r="A183" s="12"/>
      <c r="B183" s="13" t="s">
        <v>3281</v>
      </c>
      <c r="C183" s="13" t="s">
        <v>3282</v>
      </c>
      <c r="D183" s="15"/>
      <c r="E183" s="12" t="s">
        <v>3042</v>
      </c>
      <c r="F183" s="14"/>
      <c r="G183" s="12">
        <v>978</v>
      </c>
      <c r="H183" s="12">
        <v>782</v>
      </c>
      <c r="I183" s="12">
        <v>587</v>
      </c>
      <c r="J183" s="38">
        <v>587</v>
      </c>
    </row>
    <row r="184" s="3" customFormat="true" ht="39" customHeight="true" spans="1:10">
      <c r="A184" s="12">
        <v>83</v>
      </c>
      <c r="B184" s="13" t="s">
        <v>3283</v>
      </c>
      <c r="C184" s="15" t="s">
        <v>3284</v>
      </c>
      <c r="D184" s="15" t="s">
        <v>3285</v>
      </c>
      <c r="E184" s="12" t="s">
        <v>3042</v>
      </c>
      <c r="F184" s="14" t="s">
        <v>3286</v>
      </c>
      <c r="G184" s="12">
        <v>2130</v>
      </c>
      <c r="H184" s="12">
        <v>1704</v>
      </c>
      <c r="I184" s="12">
        <v>1278</v>
      </c>
      <c r="J184" s="38">
        <v>1278</v>
      </c>
    </row>
    <row r="185" s="3" customFormat="true" ht="39" customHeight="true" spans="1:10">
      <c r="A185" s="12"/>
      <c r="B185" s="13" t="s">
        <v>3287</v>
      </c>
      <c r="C185" s="13" t="s">
        <v>3288</v>
      </c>
      <c r="D185" s="15"/>
      <c r="E185" s="12" t="s">
        <v>3042</v>
      </c>
      <c r="F185" s="14"/>
      <c r="G185" s="12">
        <v>426</v>
      </c>
      <c r="H185" s="12">
        <v>341</v>
      </c>
      <c r="I185" s="12">
        <v>256</v>
      </c>
      <c r="J185" s="38">
        <v>256</v>
      </c>
    </row>
    <row r="186" s="3" customFormat="true" ht="39" customHeight="true" spans="1:10">
      <c r="A186" s="12">
        <v>84</v>
      </c>
      <c r="B186" s="13" t="s">
        <v>3289</v>
      </c>
      <c r="C186" s="15" t="s">
        <v>3290</v>
      </c>
      <c r="D186" s="15" t="s">
        <v>3291</v>
      </c>
      <c r="E186" s="12" t="s">
        <v>3161</v>
      </c>
      <c r="F186" s="14"/>
      <c r="G186" s="12">
        <v>1830</v>
      </c>
      <c r="H186" s="12">
        <v>1464</v>
      </c>
      <c r="I186" s="12">
        <v>1098</v>
      </c>
      <c r="J186" s="38">
        <v>1098</v>
      </c>
    </row>
    <row r="187" s="3" customFormat="true" ht="39" customHeight="true" spans="1:10">
      <c r="A187" s="12"/>
      <c r="B187" s="13" t="s">
        <v>3292</v>
      </c>
      <c r="C187" s="13" t="s">
        <v>3293</v>
      </c>
      <c r="D187" s="15"/>
      <c r="E187" s="12" t="s">
        <v>3161</v>
      </c>
      <c r="F187" s="14"/>
      <c r="G187" s="12">
        <v>366</v>
      </c>
      <c r="H187" s="12">
        <v>293</v>
      </c>
      <c r="I187" s="12">
        <v>220</v>
      </c>
      <c r="J187" s="38">
        <v>220</v>
      </c>
    </row>
    <row r="188" s="3" customFormat="true" ht="39" customHeight="true" spans="1:10">
      <c r="A188" s="12">
        <v>85</v>
      </c>
      <c r="B188" s="13" t="s">
        <v>3294</v>
      </c>
      <c r="C188" s="15" t="s">
        <v>3295</v>
      </c>
      <c r="D188" s="15" t="s">
        <v>3296</v>
      </c>
      <c r="E188" s="12" t="s">
        <v>3042</v>
      </c>
      <c r="F188" s="14" t="s">
        <v>3297</v>
      </c>
      <c r="G188" s="12">
        <v>1760</v>
      </c>
      <c r="H188" s="12">
        <v>1408</v>
      </c>
      <c r="I188" s="12">
        <v>1056</v>
      </c>
      <c r="J188" s="38">
        <v>1056</v>
      </c>
    </row>
    <row r="189" s="3" customFormat="true" ht="39" customHeight="true" spans="1:10">
      <c r="A189" s="12"/>
      <c r="B189" s="13" t="s">
        <v>3298</v>
      </c>
      <c r="C189" s="13" t="s">
        <v>3299</v>
      </c>
      <c r="D189" s="15"/>
      <c r="E189" s="12" t="s">
        <v>3042</v>
      </c>
      <c r="F189" s="14"/>
      <c r="G189" s="12">
        <v>352</v>
      </c>
      <c r="H189" s="12">
        <v>282</v>
      </c>
      <c r="I189" s="12">
        <v>211</v>
      </c>
      <c r="J189" s="38">
        <v>211</v>
      </c>
    </row>
    <row r="190" s="3" customFormat="true" ht="39" customHeight="true" spans="1:10">
      <c r="A190" s="12">
        <v>86</v>
      </c>
      <c r="B190" s="13" t="s">
        <v>3300</v>
      </c>
      <c r="C190" s="15" t="s">
        <v>3301</v>
      </c>
      <c r="D190" s="15" t="s">
        <v>3302</v>
      </c>
      <c r="E190" s="12" t="s">
        <v>3042</v>
      </c>
      <c r="F190" s="14" t="s">
        <v>3297</v>
      </c>
      <c r="G190" s="12">
        <v>2900</v>
      </c>
      <c r="H190" s="12">
        <v>2320</v>
      </c>
      <c r="I190" s="12">
        <v>1740</v>
      </c>
      <c r="J190" s="38">
        <v>1740</v>
      </c>
    </row>
    <row r="191" s="3" customFormat="true" ht="39" customHeight="true" spans="1:10">
      <c r="A191" s="12"/>
      <c r="B191" s="13" t="s">
        <v>3303</v>
      </c>
      <c r="C191" s="13" t="s">
        <v>3304</v>
      </c>
      <c r="D191" s="15"/>
      <c r="E191" s="12" t="s">
        <v>3042</v>
      </c>
      <c r="F191" s="14"/>
      <c r="G191" s="12">
        <v>580</v>
      </c>
      <c r="H191" s="12">
        <v>464</v>
      </c>
      <c r="I191" s="12">
        <v>348</v>
      </c>
      <c r="J191" s="38">
        <v>348</v>
      </c>
    </row>
    <row r="192" s="3" customFormat="true" ht="39" customHeight="true" spans="1:10">
      <c r="A192" s="12">
        <v>87</v>
      </c>
      <c r="B192" s="13" t="s">
        <v>3305</v>
      </c>
      <c r="C192" s="15" t="s">
        <v>3306</v>
      </c>
      <c r="D192" s="15" t="s">
        <v>3307</v>
      </c>
      <c r="E192" s="12" t="s">
        <v>3042</v>
      </c>
      <c r="F192" s="14" t="s">
        <v>3308</v>
      </c>
      <c r="G192" s="12">
        <v>1385</v>
      </c>
      <c r="H192" s="12">
        <v>1108</v>
      </c>
      <c r="I192" s="12">
        <v>831</v>
      </c>
      <c r="J192" s="38">
        <v>831</v>
      </c>
    </row>
    <row r="193" s="3" customFormat="true" ht="39" customHeight="true" spans="1:10">
      <c r="A193" s="12"/>
      <c r="B193" s="13" t="s">
        <v>3309</v>
      </c>
      <c r="C193" s="13" t="s">
        <v>3310</v>
      </c>
      <c r="D193" s="15"/>
      <c r="E193" s="12" t="s">
        <v>3042</v>
      </c>
      <c r="F193" s="14"/>
      <c r="G193" s="12">
        <v>277</v>
      </c>
      <c r="H193" s="12">
        <v>222</v>
      </c>
      <c r="I193" s="12">
        <v>166</v>
      </c>
      <c r="J193" s="38">
        <v>166</v>
      </c>
    </row>
    <row r="194" s="3" customFormat="true" ht="39" customHeight="true" spans="1:10">
      <c r="A194" s="12">
        <v>88</v>
      </c>
      <c r="B194" s="13" t="s">
        <v>3311</v>
      </c>
      <c r="C194" s="15" t="s">
        <v>3312</v>
      </c>
      <c r="D194" s="15" t="s">
        <v>3313</v>
      </c>
      <c r="E194" s="12" t="s">
        <v>3042</v>
      </c>
      <c r="F194" s="14"/>
      <c r="G194" s="12">
        <v>2550</v>
      </c>
      <c r="H194" s="12">
        <v>2040</v>
      </c>
      <c r="I194" s="12">
        <v>1530</v>
      </c>
      <c r="J194" s="38">
        <v>1530</v>
      </c>
    </row>
    <row r="195" s="3" customFormat="true" ht="39" customHeight="true" spans="1:10">
      <c r="A195" s="12"/>
      <c r="B195" s="13" t="s">
        <v>3314</v>
      </c>
      <c r="C195" s="13" t="s">
        <v>3315</v>
      </c>
      <c r="D195" s="15"/>
      <c r="E195" s="12" t="s">
        <v>3042</v>
      </c>
      <c r="F195" s="14"/>
      <c r="G195" s="12">
        <v>510</v>
      </c>
      <c r="H195" s="12">
        <v>408</v>
      </c>
      <c r="I195" s="12">
        <v>306</v>
      </c>
      <c r="J195" s="38">
        <v>306</v>
      </c>
    </row>
    <row r="196" s="3" customFormat="true" ht="39" customHeight="true" spans="1:10">
      <c r="A196" s="12">
        <v>89</v>
      </c>
      <c r="B196" s="13" t="s">
        <v>3316</v>
      </c>
      <c r="C196" s="15" t="s">
        <v>3317</v>
      </c>
      <c r="D196" s="15" t="s">
        <v>3318</v>
      </c>
      <c r="E196" s="12" t="s">
        <v>3042</v>
      </c>
      <c r="F196" s="14"/>
      <c r="G196" s="12">
        <v>1340</v>
      </c>
      <c r="H196" s="12">
        <v>1072</v>
      </c>
      <c r="I196" s="12">
        <v>804</v>
      </c>
      <c r="J196" s="38">
        <v>804</v>
      </c>
    </row>
    <row r="197" s="3" customFormat="true" ht="39" customHeight="true" spans="1:10">
      <c r="A197" s="12"/>
      <c r="B197" s="13" t="s">
        <v>3319</v>
      </c>
      <c r="C197" s="13" t="s">
        <v>3320</v>
      </c>
      <c r="D197" s="15"/>
      <c r="E197" s="12" t="s">
        <v>3042</v>
      </c>
      <c r="F197" s="14"/>
      <c r="G197" s="12">
        <v>268</v>
      </c>
      <c r="H197" s="12">
        <v>214</v>
      </c>
      <c r="I197" s="12">
        <v>161</v>
      </c>
      <c r="J197" s="38">
        <v>161</v>
      </c>
    </row>
    <row r="198" s="3" customFormat="true" ht="39" customHeight="true" spans="1:10">
      <c r="A198" s="12">
        <v>90</v>
      </c>
      <c r="B198" s="13" t="s">
        <v>3321</v>
      </c>
      <c r="C198" s="15" t="s">
        <v>3322</v>
      </c>
      <c r="D198" s="15" t="s">
        <v>3323</v>
      </c>
      <c r="E198" s="12" t="s">
        <v>3042</v>
      </c>
      <c r="F198" s="14"/>
      <c r="G198" s="12">
        <v>2900</v>
      </c>
      <c r="H198" s="12">
        <v>2320</v>
      </c>
      <c r="I198" s="12">
        <v>1740</v>
      </c>
      <c r="J198" s="38">
        <v>1740</v>
      </c>
    </row>
    <row r="199" s="3" customFormat="true" ht="39" customHeight="true" spans="1:10">
      <c r="A199" s="12"/>
      <c r="B199" s="13" t="s">
        <v>3324</v>
      </c>
      <c r="C199" s="13" t="s">
        <v>3325</v>
      </c>
      <c r="D199" s="15"/>
      <c r="E199" s="12" t="s">
        <v>3042</v>
      </c>
      <c r="F199" s="14"/>
      <c r="G199" s="12">
        <v>580</v>
      </c>
      <c r="H199" s="12">
        <v>464</v>
      </c>
      <c r="I199" s="12">
        <v>348</v>
      </c>
      <c r="J199" s="38">
        <v>348</v>
      </c>
    </row>
    <row r="200" s="3" customFormat="true" ht="39" customHeight="true" spans="1:10">
      <c r="A200" s="12">
        <v>91</v>
      </c>
      <c r="B200" s="13" t="s">
        <v>3326</v>
      </c>
      <c r="C200" s="15" t="s">
        <v>3327</v>
      </c>
      <c r="D200" s="15" t="s">
        <v>3328</v>
      </c>
      <c r="E200" s="12" t="s">
        <v>3042</v>
      </c>
      <c r="F200" s="14"/>
      <c r="G200" s="12">
        <v>3510</v>
      </c>
      <c r="H200" s="12">
        <v>2808</v>
      </c>
      <c r="I200" s="12">
        <v>2106</v>
      </c>
      <c r="J200" s="38">
        <v>2106</v>
      </c>
    </row>
    <row r="201" s="3" customFormat="true" ht="39" customHeight="true" spans="1:10">
      <c r="A201" s="12"/>
      <c r="B201" s="13" t="s">
        <v>3329</v>
      </c>
      <c r="C201" s="13" t="s">
        <v>3330</v>
      </c>
      <c r="D201" s="15"/>
      <c r="E201" s="12" t="s">
        <v>3042</v>
      </c>
      <c r="F201" s="14"/>
      <c r="G201" s="12">
        <v>702</v>
      </c>
      <c r="H201" s="12">
        <v>562</v>
      </c>
      <c r="I201" s="12">
        <v>421</v>
      </c>
      <c r="J201" s="38">
        <v>421</v>
      </c>
    </row>
    <row r="202" s="3" customFormat="true" ht="39" customHeight="true" spans="1:10">
      <c r="A202" s="12"/>
      <c r="B202" s="13" t="s">
        <v>3331</v>
      </c>
      <c r="C202" s="15" t="s">
        <v>3332</v>
      </c>
      <c r="D202" s="15"/>
      <c r="E202" s="12" t="s">
        <v>3042</v>
      </c>
      <c r="F202" s="14"/>
      <c r="G202" s="12">
        <v>700</v>
      </c>
      <c r="H202" s="12">
        <v>560</v>
      </c>
      <c r="I202" s="12">
        <v>420</v>
      </c>
      <c r="J202" s="38">
        <v>420</v>
      </c>
    </row>
    <row r="203" s="3" customFormat="true" ht="39" customHeight="true" spans="1:10">
      <c r="A203" s="12">
        <v>92</v>
      </c>
      <c r="B203" s="13" t="s">
        <v>3333</v>
      </c>
      <c r="C203" s="15" t="s">
        <v>3334</v>
      </c>
      <c r="D203" s="15" t="s">
        <v>3328</v>
      </c>
      <c r="E203" s="12" t="s">
        <v>3042</v>
      </c>
      <c r="F203" s="14"/>
      <c r="G203" s="12">
        <v>4190</v>
      </c>
      <c r="H203" s="12">
        <v>3352</v>
      </c>
      <c r="I203" s="12">
        <v>2514</v>
      </c>
      <c r="J203" s="38">
        <v>2514</v>
      </c>
    </row>
    <row r="204" s="3" customFormat="true" ht="39" customHeight="true" spans="1:10">
      <c r="A204" s="12"/>
      <c r="B204" s="13" t="s">
        <v>3335</v>
      </c>
      <c r="C204" s="13" t="s">
        <v>3336</v>
      </c>
      <c r="D204" s="15"/>
      <c r="E204" s="12" t="s">
        <v>3042</v>
      </c>
      <c r="F204" s="14"/>
      <c r="G204" s="12">
        <v>838</v>
      </c>
      <c r="H204" s="12">
        <v>670</v>
      </c>
      <c r="I204" s="12">
        <v>503</v>
      </c>
      <c r="J204" s="38">
        <v>503</v>
      </c>
    </row>
    <row r="205" s="3" customFormat="true" ht="39" customHeight="true" spans="1:10">
      <c r="A205" s="12"/>
      <c r="B205" s="13" t="s">
        <v>3337</v>
      </c>
      <c r="C205" s="15" t="s">
        <v>3338</v>
      </c>
      <c r="D205" s="15"/>
      <c r="E205" s="12" t="s">
        <v>3042</v>
      </c>
      <c r="F205" s="14"/>
      <c r="G205" s="12">
        <v>838</v>
      </c>
      <c r="H205" s="12">
        <v>670</v>
      </c>
      <c r="I205" s="12">
        <v>503</v>
      </c>
      <c r="J205" s="38">
        <v>503</v>
      </c>
    </row>
    <row r="206" s="3" customFormat="true" ht="39" customHeight="true" spans="1:10">
      <c r="A206" s="12">
        <v>93</v>
      </c>
      <c r="B206" s="13" t="s">
        <v>3339</v>
      </c>
      <c r="C206" s="15" t="s">
        <v>3340</v>
      </c>
      <c r="D206" s="15" t="s">
        <v>3341</v>
      </c>
      <c r="E206" s="12" t="s">
        <v>3042</v>
      </c>
      <c r="F206" s="14"/>
      <c r="G206" s="12">
        <v>4010</v>
      </c>
      <c r="H206" s="12">
        <v>3208</v>
      </c>
      <c r="I206" s="12">
        <v>2406</v>
      </c>
      <c r="J206" s="38">
        <v>2406</v>
      </c>
    </row>
    <row r="207" s="3" customFormat="true" ht="39" customHeight="true" spans="1:10">
      <c r="A207" s="12"/>
      <c r="B207" s="13" t="s">
        <v>3342</v>
      </c>
      <c r="C207" s="13" t="s">
        <v>3343</v>
      </c>
      <c r="D207" s="15"/>
      <c r="E207" s="12" t="s">
        <v>3042</v>
      </c>
      <c r="F207" s="14"/>
      <c r="G207" s="12">
        <v>802</v>
      </c>
      <c r="H207" s="12">
        <v>642</v>
      </c>
      <c r="I207" s="12">
        <v>481</v>
      </c>
      <c r="J207" s="38">
        <v>481</v>
      </c>
    </row>
    <row r="208" s="3" customFormat="true" ht="39" customHeight="true" spans="1:10">
      <c r="A208" s="12">
        <v>94</v>
      </c>
      <c r="B208" s="13" t="s">
        <v>3344</v>
      </c>
      <c r="C208" s="15" t="s">
        <v>3345</v>
      </c>
      <c r="D208" s="15" t="s">
        <v>3346</v>
      </c>
      <c r="E208" s="12" t="s">
        <v>3347</v>
      </c>
      <c r="F208" s="14"/>
      <c r="G208" s="12">
        <v>2820</v>
      </c>
      <c r="H208" s="12">
        <v>2256</v>
      </c>
      <c r="I208" s="12">
        <v>1692</v>
      </c>
      <c r="J208" s="38">
        <v>1692</v>
      </c>
    </row>
    <row r="209" s="3" customFormat="true" ht="39" customHeight="true" spans="1:10">
      <c r="A209" s="12"/>
      <c r="B209" s="13" t="s">
        <v>3348</v>
      </c>
      <c r="C209" s="13" t="s">
        <v>3349</v>
      </c>
      <c r="D209" s="15"/>
      <c r="E209" s="12" t="s">
        <v>3347</v>
      </c>
      <c r="F209" s="14"/>
      <c r="G209" s="12">
        <v>564</v>
      </c>
      <c r="H209" s="12">
        <v>451</v>
      </c>
      <c r="I209" s="12">
        <v>338</v>
      </c>
      <c r="J209" s="38">
        <v>338</v>
      </c>
    </row>
    <row r="210" s="3" customFormat="true" ht="39" customHeight="true" spans="1:10">
      <c r="A210" s="12">
        <v>95</v>
      </c>
      <c r="B210" s="13" t="s">
        <v>3350</v>
      </c>
      <c r="C210" s="15" t="s">
        <v>3351</v>
      </c>
      <c r="D210" s="15" t="s">
        <v>3352</v>
      </c>
      <c r="E210" s="12" t="s">
        <v>15</v>
      </c>
      <c r="F210" s="14"/>
      <c r="G210" s="12">
        <v>3000</v>
      </c>
      <c r="H210" s="12">
        <v>2400</v>
      </c>
      <c r="I210" s="12">
        <v>1800</v>
      </c>
      <c r="J210" s="38">
        <v>1800</v>
      </c>
    </row>
    <row r="211" s="3" customFormat="true" ht="39" customHeight="true" spans="1:10">
      <c r="A211" s="12"/>
      <c r="B211" s="13" t="s">
        <v>3353</v>
      </c>
      <c r="C211" s="13" t="s">
        <v>3354</v>
      </c>
      <c r="D211" s="15"/>
      <c r="E211" s="12" t="s">
        <v>15</v>
      </c>
      <c r="F211" s="14"/>
      <c r="G211" s="12">
        <v>600</v>
      </c>
      <c r="H211" s="12">
        <v>480</v>
      </c>
      <c r="I211" s="12">
        <v>360</v>
      </c>
      <c r="J211" s="38">
        <v>360</v>
      </c>
    </row>
    <row r="212" s="3" customFormat="true" ht="39" customHeight="true" spans="1:10">
      <c r="A212" s="12">
        <v>96</v>
      </c>
      <c r="B212" s="13" t="s">
        <v>3355</v>
      </c>
      <c r="C212" s="15" t="s">
        <v>3356</v>
      </c>
      <c r="D212" s="15" t="s">
        <v>3357</v>
      </c>
      <c r="E212" s="12" t="s">
        <v>3042</v>
      </c>
      <c r="F212" s="14"/>
      <c r="G212" s="12">
        <v>2630</v>
      </c>
      <c r="H212" s="12">
        <v>2104</v>
      </c>
      <c r="I212" s="12">
        <v>1578</v>
      </c>
      <c r="J212" s="38">
        <v>1578</v>
      </c>
    </row>
    <row r="213" s="3" customFormat="true" ht="39" customHeight="true" spans="1:10">
      <c r="A213" s="12"/>
      <c r="B213" s="13" t="s">
        <v>3358</v>
      </c>
      <c r="C213" s="13" t="s">
        <v>3359</v>
      </c>
      <c r="D213" s="15"/>
      <c r="E213" s="12" t="s">
        <v>3042</v>
      </c>
      <c r="F213" s="14"/>
      <c r="G213" s="12">
        <v>526</v>
      </c>
      <c r="H213" s="12">
        <v>421</v>
      </c>
      <c r="I213" s="12">
        <v>316</v>
      </c>
      <c r="J213" s="38">
        <v>316</v>
      </c>
    </row>
    <row r="214" s="3" customFormat="true" ht="39" customHeight="true" spans="1:10">
      <c r="A214" s="12"/>
      <c r="B214" s="13" t="s">
        <v>3360</v>
      </c>
      <c r="C214" s="15" t="s">
        <v>3361</v>
      </c>
      <c r="D214" s="15"/>
      <c r="E214" s="12" t="s">
        <v>3042</v>
      </c>
      <c r="F214" s="14"/>
      <c r="G214" s="12">
        <v>2630</v>
      </c>
      <c r="H214" s="12">
        <v>2104</v>
      </c>
      <c r="I214" s="12">
        <v>1578</v>
      </c>
      <c r="J214" s="38">
        <v>1578</v>
      </c>
    </row>
    <row r="215" s="3" customFormat="true" ht="39" customHeight="true" spans="1:10">
      <c r="A215" s="12">
        <v>97</v>
      </c>
      <c r="B215" s="13" t="s">
        <v>3362</v>
      </c>
      <c r="C215" s="15" t="s">
        <v>3363</v>
      </c>
      <c r="D215" s="15" t="s">
        <v>3364</v>
      </c>
      <c r="E215" s="12" t="s">
        <v>3365</v>
      </c>
      <c r="F215" s="14"/>
      <c r="G215" s="12">
        <v>1000</v>
      </c>
      <c r="H215" s="12">
        <v>800</v>
      </c>
      <c r="I215" s="12">
        <v>600</v>
      </c>
      <c r="J215" s="38">
        <v>600</v>
      </c>
    </row>
    <row r="216" s="3" customFormat="true" ht="39" customHeight="true" spans="1:10">
      <c r="A216" s="12"/>
      <c r="B216" s="13" t="s">
        <v>3366</v>
      </c>
      <c r="C216" s="13" t="s">
        <v>3367</v>
      </c>
      <c r="D216" s="15"/>
      <c r="E216" s="12" t="s">
        <v>3365</v>
      </c>
      <c r="F216" s="14"/>
      <c r="G216" s="12">
        <v>200</v>
      </c>
      <c r="H216" s="12">
        <v>160</v>
      </c>
      <c r="I216" s="12">
        <v>120</v>
      </c>
      <c r="J216" s="38">
        <v>120</v>
      </c>
    </row>
    <row r="217" s="3" customFormat="true" ht="39" customHeight="true" spans="1:10">
      <c r="A217" s="12">
        <v>98</v>
      </c>
      <c r="B217" s="13" t="s">
        <v>3368</v>
      </c>
      <c r="C217" s="15" t="s">
        <v>3369</v>
      </c>
      <c r="D217" s="15" t="s">
        <v>3370</v>
      </c>
      <c r="E217" s="12" t="s">
        <v>3365</v>
      </c>
      <c r="F217" s="14"/>
      <c r="G217" s="12">
        <v>1880</v>
      </c>
      <c r="H217" s="12">
        <v>1504</v>
      </c>
      <c r="I217" s="12">
        <v>1128</v>
      </c>
      <c r="J217" s="38">
        <v>1128</v>
      </c>
    </row>
    <row r="218" s="3" customFormat="true" ht="39" customHeight="true" spans="1:10">
      <c r="A218" s="12"/>
      <c r="B218" s="13" t="s">
        <v>3371</v>
      </c>
      <c r="C218" s="13" t="s">
        <v>3372</v>
      </c>
      <c r="D218" s="15"/>
      <c r="E218" s="12" t="s">
        <v>3365</v>
      </c>
      <c r="F218" s="14"/>
      <c r="G218" s="12">
        <v>376</v>
      </c>
      <c r="H218" s="12">
        <v>301</v>
      </c>
      <c r="I218" s="12">
        <v>226</v>
      </c>
      <c r="J218" s="38">
        <v>226</v>
      </c>
    </row>
    <row r="219" s="3" customFormat="true" ht="39" customHeight="true" spans="1:10">
      <c r="A219" s="12">
        <v>99</v>
      </c>
      <c r="B219" s="13" t="s">
        <v>3373</v>
      </c>
      <c r="C219" s="15" t="s">
        <v>3374</v>
      </c>
      <c r="D219" s="15" t="s">
        <v>3375</v>
      </c>
      <c r="E219" s="12" t="s">
        <v>3365</v>
      </c>
      <c r="F219" s="14"/>
      <c r="G219" s="12">
        <v>1630</v>
      </c>
      <c r="H219" s="12">
        <v>1304</v>
      </c>
      <c r="I219" s="12">
        <v>978</v>
      </c>
      <c r="J219" s="38">
        <v>978</v>
      </c>
    </row>
    <row r="220" s="3" customFormat="true" ht="39" customHeight="true" spans="1:10">
      <c r="A220" s="12"/>
      <c r="B220" s="13" t="s">
        <v>3376</v>
      </c>
      <c r="C220" s="13" t="s">
        <v>3377</v>
      </c>
      <c r="D220" s="15"/>
      <c r="E220" s="12" t="s">
        <v>3365</v>
      </c>
      <c r="F220" s="14"/>
      <c r="G220" s="12">
        <v>326</v>
      </c>
      <c r="H220" s="12">
        <v>261</v>
      </c>
      <c r="I220" s="12">
        <v>196</v>
      </c>
      <c r="J220" s="38">
        <v>196</v>
      </c>
    </row>
    <row r="221" s="3" customFormat="true" ht="39" customHeight="true" spans="1:10">
      <c r="A221" s="12">
        <v>100</v>
      </c>
      <c r="B221" s="13" t="s">
        <v>3378</v>
      </c>
      <c r="C221" s="15" t="s">
        <v>3379</v>
      </c>
      <c r="D221" s="15" t="s">
        <v>3380</v>
      </c>
      <c r="E221" s="12" t="s">
        <v>3365</v>
      </c>
      <c r="F221" s="14"/>
      <c r="G221" s="12">
        <v>2460</v>
      </c>
      <c r="H221" s="12">
        <v>1968</v>
      </c>
      <c r="I221" s="12">
        <v>1476</v>
      </c>
      <c r="J221" s="38">
        <v>1476</v>
      </c>
    </row>
    <row r="222" s="3" customFormat="true" ht="39" customHeight="true" spans="1:10">
      <c r="A222" s="12"/>
      <c r="B222" s="13" t="s">
        <v>3381</v>
      </c>
      <c r="C222" s="13" t="s">
        <v>3382</v>
      </c>
      <c r="D222" s="15"/>
      <c r="E222" s="12" t="s">
        <v>3365</v>
      </c>
      <c r="F222" s="14"/>
      <c r="G222" s="12">
        <v>492</v>
      </c>
      <c r="H222" s="12">
        <v>394</v>
      </c>
      <c r="I222" s="12">
        <v>295</v>
      </c>
      <c r="J222" s="38">
        <v>295</v>
      </c>
    </row>
    <row r="223" s="3" customFormat="true" ht="39" customHeight="true" spans="1:10">
      <c r="A223" s="12">
        <v>101</v>
      </c>
      <c r="B223" s="13" t="s">
        <v>3383</v>
      </c>
      <c r="C223" s="15" t="s">
        <v>3384</v>
      </c>
      <c r="D223" s="15" t="s">
        <v>3385</v>
      </c>
      <c r="E223" s="12" t="s">
        <v>3365</v>
      </c>
      <c r="F223" s="14"/>
      <c r="G223" s="12">
        <v>1000</v>
      </c>
      <c r="H223" s="12">
        <v>800</v>
      </c>
      <c r="I223" s="12">
        <v>600</v>
      </c>
      <c r="J223" s="38">
        <v>600</v>
      </c>
    </row>
    <row r="224" s="3" customFormat="true" ht="39" customHeight="true" spans="1:10">
      <c r="A224" s="12"/>
      <c r="B224" s="13" t="s">
        <v>3386</v>
      </c>
      <c r="C224" s="13" t="s">
        <v>3387</v>
      </c>
      <c r="D224" s="15"/>
      <c r="E224" s="12" t="s">
        <v>3365</v>
      </c>
      <c r="F224" s="14"/>
      <c r="G224" s="12">
        <v>200</v>
      </c>
      <c r="H224" s="12">
        <v>160</v>
      </c>
      <c r="I224" s="12">
        <v>120</v>
      </c>
      <c r="J224" s="38">
        <v>120</v>
      </c>
    </row>
    <row r="225" s="3" customFormat="true" ht="39" customHeight="true" spans="1:10">
      <c r="A225" s="12">
        <v>102</v>
      </c>
      <c r="B225" s="13" t="s">
        <v>3388</v>
      </c>
      <c r="C225" s="15" t="s">
        <v>3389</v>
      </c>
      <c r="D225" s="15" t="s">
        <v>3390</v>
      </c>
      <c r="E225" s="12" t="s">
        <v>3365</v>
      </c>
      <c r="F225" s="14"/>
      <c r="G225" s="12">
        <v>1120</v>
      </c>
      <c r="H225" s="12">
        <v>896</v>
      </c>
      <c r="I225" s="12">
        <v>672</v>
      </c>
      <c r="J225" s="38">
        <v>672</v>
      </c>
    </row>
    <row r="226" s="3" customFormat="true" ht="39" customHeight="true" spans="1:10">
      <c r="A226" s="12"/>
      <c r="B226" s="13" t="s">
        <v>3391</v>
      </c>
      <c r="C226" s="13" t="s">
        <v>3392</v>
      </c>
      <c r="D226" s="15"/>
      <c r="E226" s="12" t="s">
        <v>3365</v>
      </c>
      <c r="F226" s="14"/>
      <c r="G226" s="12">
        <v>224</v>
      </c>
      <c r="H226" s="12">
        <v>179</v>
      </c>
      <c r="I226" s="12">
        <v>134</v>
      </c>
      <c r="J226" s="38">
        <v>134</v>
      </c>
    </row>
    <row r="227" s="3" customFormat="true" ht="39" customHeight="true" spans="1:10">
      <c r="A227" s="12">
        <v>103</v>
      </c>
      <c r="B227" s="13" t="s">
        <v>3393</v>
      </c>
      <c r="C227" s="15" t="s">
        <v>3394</v>
      </c>
      <c r="D227" s="15" t="s">
        <v>3395</v>
      </c>
      <c r="E227" s="12" t="s">
        <v>3365</v>
      </c>
      <c r="F227" s="14"/>
      <c r="G227" s="12">
        <v>1540</v>
      </c>
      <c r="H227" s="12">
        <v>1232</v>
      </c>
      <c r="I227" s="12">
        <v>924</v>
      </c>
      <c r="J227" s="38">
        <v>924</v>
      </c>
    </row>
    <row r="228" s="3" customFormat="true" ht="39" customHeight="true" spans="1:10">
      <c r="A228" s="12"/>
      <c r="B228" s="13" t="s">
        <v>3396</v>
      </c>
      <c r="C228" s="13" t="s">
        <v>3397</v>
      </c>
      <c r="D228" s="15"/>
      <c r="E228" s="12" t="s">
        <v>3365</v>
      </c>
      <c r="F228" s="14"/>
      <c r="G228" s="12">
        <v>308</v>
      </c>
      <c r="H228" s="12">
        <v>246</v>
      </c>
      <c r="I228" s="12">
        <v>185</v>
      </c>
      <c r="J228" s="38">
        <v>185</v>
      </c>
    </row>
    <row r="229" s="3" customFormat="true" ht="39" customHeight="true" spans="1:10">
      <c r="A229" s="12">
        <v>104</v>
      </c>
      <c r="B229" s="13" t="s">
        <v>3398</v>
      </c>
      <c r="C229" s="15" t="s">
        <v>3399</v>
      </c>
      <c r="D229" s="15" t="s">
        <v>3400</v>
      </c>
      <c r="E229" s="12" t="s">
        <v>3365</v>
      </c>
      <c r="F229" s="14"/>
      <c r="G229" s="12">
        <v>2130</v>
      </c>
      <c r="H229" s="12">
        <v>1704</v>
      </c>
      <c r="I229" s="12">
        <v>1278</v>
      </c>
      <c r="J229" s="38">
        <v>1278</v>
      </c>
    </row>
    <row r="230" s="3" customFormat="true" ht="39" customHeight="true" spans="1:10">
      <c r="A230" s="12"/>
      <c r="B230" s="13" t="s">
        <v>3401</v>
      </c>
      <c r="C230" s="13" t="s">
        <v>3402</v>
      </c>
      <c r="D230" s="15"/>
      <c r="E230" s="12" t="s">
        <v>3365</v>
      </c>
      <c r="F230" s="14"/>
      <c r="G230" s="12">
        <v>426</v>
      </c>
      <c r="H230" s="12">
        <v>341</v>
      </c>
      <c r="I230" s="12">
        <v>256</v>
      </c>
      <c r="J230" s="38">
        <v>256</v>
      </c>
    </row>
    <row r="231" s="3" customFormat="true" ht="39" customHeight="true" spans="1:10">
      <c r="A231" s="12">
        <v>105</v>
      </c>
      <c r="B231" s="13" t="s">
        <v>3403</v>
      </c>
      <c r="C231" s="15" t="s">
        <v>3404</v>
      </c>
      <c r="D231" s="15" t="s">
        <v>3405</v>
      </c>
      <c r="E231" s="12" t="s">
        <v>3365</v>
      </c>
      <c r="F231" s="14"/>
      <c r="G231" s="12">
        <v>2240</v>
      </c>
      <c r="H231" s="12">
        <v>1792</v>
      </c>
      <c r="I231" s="12">
        <v>1344</v>
      </c>
      <c r="J231" s="38">
        <v>1344</v>
      </c>
    </row>
    <row r="232" s="3" customFormat="true" ht="39" customHeight="true" spans="1:10">
      <c r="A232" s="12"/>
      <c r="B232" s="13" t="s">
        <v>3406</v>
      </c>
      <c r="C232" s="13" t="s">
        <v>3407</v>
      </c>
      <c r="D232" s="15"/>
      <c r="E232" s="12" t="s">
        <v>3365</v>
      </c>
      <c r="F232" s="14"/>
      <c r="G232" s="12">
        <v>448</v>
      </c>
      <c r="H232" s="12">
        <v>358</v>
      </c>
      <c r="I232" s="12">
        <v>269</v>
      </c>
      <c r="J232" s="38">
        <v>269</v>
      </c>
    </row>
    <row r="233" s="3" customFormat="true" ht="39" customHeight="true" spans="1:10">
      <c r="A233" s="12">
        <v>106</v>
      </c>
      <c r="B233" s="13" t="s">
        <v>3408</v>
      </c>
      <c r="C233" s="15" t="s">
        <v>3409</v>
      </c>
      <c r="D233" s="15" t="s">
        <v>3410</v>
      </c>
      <c r="E233" s="12" t="s">
        <v>15</v>
      </c>
      <c r="F233" s="14" t="s">
        <v>3411</v>
      </c>
      <c r="G233" s="12">
        <v>1500</v>
      </c>
      <c r="H233" s="12">
        <v>1200</v>
      </c>
      <c r="I233" s="12">
        <v>900</v>
      </c>
      <c r="J233" s="38">
        <v>900</v>
      </c>
    </row>
    <row r="234" s="3" customFormat="true" ht="39" customHeight="true" spans="1:10">
      <c r="A234" s="12"/>
      <c r="B234" s="13" t="s">
        <v>3412</v>
      </c>
      <c r="C234" s="13" t="s">
        <v>3413</v>
      </c>
      <c r="D234" s="15"/>
      <c r="E234" s="12" t="s">
        <v>15</v>
      </c>
      <c r="F234" s="14"/>
      <c r="G234" s="12">
        <v>300</v>
      </c>
      <c r="H234" s="12">
        <v>240</v>
      </c>
      <c r="I234" s="12">
        <v>180</v>
      </c>
      <c r="J234" s="38">
        <v>180</v>
      </c>
    </row>
    <row r="235" s="3" customFormat="true" ht="39" customHeight="true" spans="1:10">
      <c r="A235" s="12">
        <v>107</v>
      </c>
      <c r="B235" s="13" t="s">
        <v>3414</v>
      </c>
      <c r="C235" s="15" t="s">
        <v>3415</v>
      </c>
      <c r="D235" s="15" t="s">
        <v>3416</v>
      </c>
      <c r="E235" s="12" t="s">
        <v>15</v>
      </c>
      <c r="F235" s="14" t="s">
        <v>3417</v>
      </c>
      <c r="G235" s="12">
        <v>2400</v>
      </c>
      <c r="H235" s="12">
        <v>1920</v>
      </c>
      <c r="I235" s="12">
        <v>1440</v>
      </c>
      <c r="J235" s="38">
        <v>1440</v>
      </c>
    </row>
    <row r="236" s="3" customFormat="true" ht="39" customHeight="true" spans="1:10">
      <c r="A236" s="12"/>
      <c r="B236" s="13" t="s">
        <v>3419</v>
      </c>
      <c r="C236" s="13" t="s">
        <v>3420</v>
      </c>
      <c r="D236" s="15"/>
      <c r="E236" s="12" t="s">
        <v>15</v>
      </c>
      <c r="F236" s="14"/>
      <c r="G236" s="12">
        <v>480</v>
      </c>
      <c r="H236" s="12">
        <v>384</v>
      </c>
      <c r="I236" s="12">
        <v>288</v>
      </c>
      <c r="J236" s="38">
        <v>288</v>
      </c>
    </row>
    <row r="237" s="3" customFormat="true" ht="64" customHeight="true" spans="1:10">
      <c r="A237" s="12">
        <v>108</v>
      </c>
      <c r="B237" s="13" t="s">
        <v>3421</v>
      </c>
      <c r="C237" s="15" t="s">
        <v>3422</v>
      </c>
      <c r="D237" s="15" t="s">
        <v>3423</v>
      </c>
      <c r="E237" s="12" t="s">
        <v>2435</v>
      </c>
      <c r="F237" s="14" t="s">
        <v>3424</v>
      </c>
      <c r="G237" s="12">
        <v>2080</v>
      </c>
      <c r="H237" s="12">
        <v>1664</v>
      </c>
      <c r="I237" s="12">
        <v>1248</v>
      </c>
      <c r="J237" s="38">
        <v>1248</v>
      </c>
    </row>
    <row r="238" s="3" customFormat="true" ht="39" customHeight="true" spans="1:10">
      <c r="A238" s="12"/>
      <c r="B238" s="13" t="s">
        <v>3425</v>
      </c>
      <c r="C238" s="13" t="s">
        <v>3426</v>
      </c>
      <c r="D238" s="15"/>
      <c r="E238" s="12" t="s">
        <v>2435</v>
      </c>
      <c r="F238" s="14"/>
      <c r="G238" s="12">
        <v>416</v>
      </c>
      <c r="H238" s="12">
        <v>333</v>
      </c>
      <c r="I238" s="12">
        <v>250</v>
      </c>
      <c r="J238" s="38">
        <v>250</v>
      </c>
    </row>
    <row r="239" s="3" customFormat="true" ht="39" customHeight="true" spans="1:10">
      <c r="A239" s="12">
        <v>109</v>
      </c>
      <c r="B239" s="13" t="s">
        <v>3427</v>
      </c>
      <c r="C239" s="15" t="s">
        <v>3428</v>
      </c>
      <c r="D239" s="15" t="s">
        <v>3429</v>
      </c>
      <c r="E239" s="12" t="s">
        <v>15</v>
      </c>
      <c r="F239" s="14"/>
      <c r="G239" s="12">
        <v>3540</v>
      </c>
      <c r="H239" s="12">
        <v>2832</v>
      </c>
      <c r="I239" s="12">
        <v>2124</v>
      </c>
      <c r="J239" s="38">
        <v>2124</v>
      </c>
    </row>
    <row r="240" s="3" customFormat="true" ht="39" customHeight="true" spans="1:10">
      <c r="A240" s="12"/>
      <c r="B240" s="13" t="s">
        <v>3430</v>
      </c>
      <c r="C240" s="13" t="s">
        <v>3431</v>
      </c>
      <c r="D240" s="15"/>
      <c r="E240" s="12" t="s">
        <v>15</v>
      </c>
      <c r="F240" s="14"/>
      <c r="G240" s="12">
        <v>708</v>
      </c>
      <c r="H240" s="12">
        <v>566</v>
      </c>
      <c r="I240" s="12">
        <v>425</v>
      </c>
      <c r="J240" s="38">
        <v>425</v>
      </c>
    </row>
  </sheetData>
  <mergeCells count="10">
    <mergeCell ref="A1:B1"/>
    <mergeCell ref="A2:J2"/>
    <mergeCell ref="G3:J3"/>
    <mergeCell ref="D5:J5"/>
    <mergeCell ref="A3:A4"/>
    <mergeCell ref="B3:B4"/>
    <mergeCell ref="C3:C4"/>
    <mergeCell ref="D3:D4"/>
    <mergeCell ref="E3:E4"/>
    <mergeCell ref="F3:F4"/>
  </mergeCells>
  <pageMargins left="0.751388888888889" right="0.751388888888889" top="1" bottom="1" header="0.5" footer="0.5"/>
  <pageSetup paperSize="9" scale="82"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0"/>
  <sheetViews>
    <sheetView workbookViewId="0">
      <pane xSplit="2" ySplit="4" topLeftCell="C5" activePane="bottomRight" state="frozen"/>
      <selection/>
      <selection pane="topRight"/>
      <selection pane="bottomLeft"/>
      <selection pane="bottomRight" activeCell="G65" sqref="G65"/>
    </sheetView>
  </sheetViews>
  <sheetFormatPr defaultColWidth="9" defaultRowHeight="30" customHeight="true"/>
  <cols>
    <col min="1" max="1" width="5.75" style="4" customWidth="true"/>
    <col min="2" max="2" width="16.75" style="4" customWidth="true"/>
    <col min="3" max="3" width="26.225" style="5" customWidth="true"/>
    <col min="4" max="4" width="50.375" style="5" customWidth="true"/>
    <col min="5" max="5" width="8.88333333333333" style="4" customWidth="true"/>
    <col min="6" max="6" width="25" style="5" customWidth="true"/>
    <col min="7" max="7" width="8.875" style="5" customWidth="true"/>
    <col min="8" max="8" width="8.5" style="5" customWidth="true"/>
    <col min="9" max="10" width="8.375" style="5" customWidth="true"/>
    <col min="11" max="16384" width="9" style="3"/>
  </cols>
  <sheetData>
    <row r="1" customHeight="true" spans="1:2">
      <c r="A1" s="6" t="s">
        <v>3937</v>
      </c>
      <c r="B1" s="6"/>
    </row>
    <row r="2" s="1" customFormat="true" ht="37" customHeight="true" spans="1:10">
      <c r="A2" s="7" t="s">
        <v>3938</v>
      </c>
      <c r="B2" s="7"/>
      <c r="C2" s="7"/>
      <c r="D2" s="7"/>
      <c r="E2" s="7"/>
      <c r="F2" s="7"/>
      <c r="G2" s="7"/>
      <c r="H2" s="7"/>
      <c r="I2" s="7"/>
      <c r="J2" s="7"/>
    </row>
    <row r="3" s="2" customFormat="true" customHeight="true" spans="1:10">
      <c r="A3" s="8" t="s">
        <v>2</v>
      </c>
      <c r="B3" s="8" t="s">
        <v>3</v>
      </c>
      <c r="C3" s="8" t="s">
        <v>4</v>
      </c>
      <c r="D3" s="8" t="s">
        <v>5</v>
      </c>
      <c r="E3" s="8" t="s">
        <v>6</v>
      </c>
      <c r="F3" s="8" t="s">
        <v>7</v>
      </c>
      <c r="G3" s="21" t="s">
        <v>3915</v>
      </c>
      <c r="H3" s="21"/>
      <c r="I3" s="21"/>
      <c r="J3" s="21"/>
    </row>
    <row r="4" s="2" customFormat="true" customHeight="true" spans="1:10">
      <c r="A4" s="9"/>
      <c r="B4" s="9"/>
      <c r="C4" s="9"/>
      <c r="D4" s="9"/>
      <c r="E4" s="9"/>
      <c r="F4" s="9"/>
      <c r="G4" s="22" t="s">
        <v>3916</v>
      </c>
      <c r="H4" s="22" t="s">
        <v>3917</v>
      </c>
      <c r="I4" s="22" t="s">
        <v>3918</v>
      </c>
      <c r="J4" s="22" t="s">
        <v>3919</v>
      </c>
    </row>
    <row r="5" s="3" customFormat="true" ht="360" customHeight="true" spans="1:10">
      <c r="A5" s="10" t="s">
        <v>3432</v>
      </c>
      <c r="B5" s="10" t="s">
        <v>3433</v>
      </c>
      <c r="C5" s="10" t="s">
        <v>3434</v>
      </c>
      <c r="D5" s="11" t="s">
        <v>3435</v>
      </c>
      <c r="E5" s="23"/>
      <c r="F5" s="23"/>
      <c r="G5" s="23"/>
      <c r="H5" s="23"/>
      <c r="I5" s="23"/>
      <c r="J5" s="26"/>
    </row>
    <row r="6" s="3" customFormat="true" ht="198" customHeight="true" spans="1:10">
      <c r="A6" s="12">
        <v>1</v>
      </c>
      <c r="B6" s="13" t="s">
        <v>3436</v>
      </c>
      <c r="C6" s="14" t="s">
        <v>3437</v>
      </c>
      <c r="D6" s="14" t="s">
        <v>3438</v>
      </c>
      <c r="E6" s="12" t="s">
        <v>15</v>
      </c>
      <c r="F6" s="14" t="s">
        <v>3439</v>
      </c>
      <c r="G6" s="12">
        <v>200</v>
      </c>
      <c r="H6" s="12">
        <v>200</v>
      </c>
      <c r="I6" s="12">
        <v>180</v>
      </c>
      <c r="J6" s="12">
        <v>180</v>
      </c>
    </row>
    <row r="7" s="3" customFormat="true" customHeight="true" spans="1:10">
      <c r="A7" s="12"/>
      <c r="B7" s="13" t="s">
        <v>3440</v>
      </c>
      <c r="C7" s="14" t="s">
        <v>3441</v>
      </c>
      <c r="D7" s="14"/>
      <c r="E7" s="12" t="s">
        <v>15</v>
      </c>
      <c r="F7" s="14"/>
      <c r="G7" s="12">
        <v>30</v>
      </c>
      <c r="H7" s="12">
        <v>30</v>
      </c>
      <c r="I7" s="12">
        <v>27</v>
      </c>
      <c r="J7" s="12">
        <v>27</v>
      </c>
    </row>
    <row r="8" s="3" customFormat="true" customHeight="true" spans="1:10">
      <c r="A8" s="12"/>
      <c r="B8" s="13" t="s">
        <v>3442</v>
      </c>
      <c r="C8" s="14" t="s">
        <v>3443</v>
      </c>
      <c r="D8" s="14"/>
      <c r="E8" s="12" t="s">
        <v>15</v>
      </c>
      <c r="F8" s="14"/>
      <c r="G8" s="12">
        <v>50</v>
      </c>
      <c r="H8" s="12">
        <v>50</v>
      </c>
      <c r="I8" s="12">
        <v>45</v>
      </c>
      <c r="J8" s="12">
        <v>45</v>
      </c>
    </row>
    <row r="9" s="3" customFormat="true" customHeight="true" spans="1:10">
      <c r="A9" s="12"/>
      <c r="B9" s="13" t="s">
        <v>3444</v>
      </c>
      <c r="C9" s="14" t="s">
        <v>3445</v>
      </c>
      <c r="D9" s="14"/>
      <c r="E9" s="12" t="s">
        <v>15</v>
      </c>
      <c r="F9" s="14"/>
      <c r="G9" s="12">
        <v>50</v>
      </c>
      <c r="H9" s="12">
        <v>50</v>
      </c>
      <c r="I9" s="12">
        <v>45</v>
      </c>
      <c r="J9" s="12">
        <v>45</v>
      </c>
    </row>
    <row r="10" s="3" customFormat="true" customHeight="true" spans="1:10">
      <c r="A10" s="12"/>
      <c r="B10" s="13" t="s">
        <v>3446</v>
      </c>
      <c r="C10" s="14" t="s">
        <v>3447</v>
      </c>
      <c r="D10" s="14"/>
      <c r="E10" s="12" t="s">
        <v>15</v>
      </c>
      <c r="F10" s="14"/>
      <c r="G10" s="12">
        <v>100</v>
      </c>
      <c r="H10" s="12">
        <v>100</v>
      </c>
      <c r="I10" s="12">
        <v>90</v>
      </c>
      <c r="J10" s="12">
        <v>90</v>
      </c>
    </row>
    <row r="11" s="3" customFormat="true" ht="71" customHeight="true" spans="1:10">
      <c r="A11" s="12">
        <v>2</v>
      </c>
      <c r="B11" s="13" t="s">
        <v>3448</v>
      </c>
      <c r="C11" s="14" t="s">
        <v>3449</v>
      </c>
      <c r="D11" s="14" t="s">
        <v>3450</v>
      </c>
      <c r="E11" s="12" t="s">
        <v>15</v>
      </c>
      <c r="F11" s="14"/>
      <c r="G11" s="12">
        <v>6090</v>
      </c>
      <c r="H11" s="12">
        <v>6090</v>
      </c>
      <c r="I11" s="12">
        <v>5481</v>
      </c>
      <c r="J11" s="12">
        <v>5481</v>
      </c>
    </row>
    <row r="12" s="3" customFormat="true" ht="89" customHeight="true" spans="1:10">
      <c r="A12" s="12">
        <v>3</v>
      </c>
      <c r="B12" s="13" t="s">
        <v>3451</v>
      </c>
      <c r="C12" s="14" t="s">
        <v>3452</v>
      </c>
      <c r="D12" s="14" t="s">
        <v>3453</v>
      </c>
      <c r="E12" s="12" t="s">
        <v>15</v>
      </c>
      <c r="F12" s="14" t="s">
        <v>3454</v>
      </c>
      <c r="G12" s="12">
        <v>40</v>
      </c>
      <c r="H12" s="12">
        <v>40</v>
      </c>
      <c r="I12" s="12">
        <v>36</v>
      </c>
      <c r="J12" s="12">
        <v>36</v>
      </c>
    </row>
    <row r="13" s="3" customFormat="true" customHeight="true" spans="1:10">
      <c r="A13" s="12"/>
      <c r="B13" s="13" t="s">
        <v>3456</v>
      </c>
      <c r="C13" s="14" t="s">
        <v>3457</v>
      </c>
      <c r="D13" s="14"/>
      <c r="E13" s="12" t="s">
        <v>15</v>
      </c>
      <c r="F13" s="14"/>
      <c r="G13" s="12">
        <v>30</v>
      </c>
      <c r="H13" s="12">
        <v>30</v>
      </c>
      <c r="I13" s="12">
        <v>27</v>
      </c>
      <c r="J13" s="12">
        <v>27</v>
      </c>
    </row>
    <row r="14" s="3" customFormat="true" customHeight="true" spans="1:10">
      <c r="A14" s="12"/>
      <c r="B14" s="13" t="s">
        <v>3458</v>
      </c>
      <c r="C14" s="14" t="s">
        <v>3459</v>
      </c>
      <c r="D14" s="14"/>
      <c r="E14" s="12" t="s">
        <v>15</v>
      </c>
      <c r="F14" s="14"/>
      <c r="G14" s="12">
        <v>9</v>
      </c>
      <c r="H14" s="12">
        <v>9</v>
      </c>
      <c r="I14" s="12">
        <v>8.1</v>
      </c>
      <c r="J14" s="12">
        <v>8.1</v>
      </c>
    </row>
    <row r="15" s="3" customFormat="true" customHeight="true" spans="1:10">
      <c r="A15" s="12"/>
      <c r="B15" s="13" t="s">
        <v>3460</v>
      </c>
      <c r="C15" s="14" t="s">
        <v>3461</v>
      </c>
      <c r="D15" s="14"/>
      <c r="E15" s="12" t="s">
        <v>34</v>
      </c>
      <c r="F15" s="14"/>
      <c r="G15" s="12">
        <v>95</v>
      </c>
      <c r="H15" s="12">
        <v>95</v>
      </c>
      <c r="I15" s="12">
        <v>85.5</v>
      </c>
      <c r="J15" s="12">
        <v>85.5</v>
      </c>
    </row>
    <row r="16" s="3" customFormat="true" ht="60" customHeight="true" spans="1:10">
      <c r="A16" s="12">
        <v>4</v>
      </c>
      <c r="B16" s="13" t="s">
        <v>3463</v>
      </c>
      <c r="C16" s="15" t="s">
        <v>3464</v>
      </c>
      <c r="D16" s="14" t="s">
        <v>3465</v>
      </c>
      <c r="E16" s="12" t="s">
        <v>2382</v>
      </c>
      <c r="F16" s="14" t="s">
        <v>3466</v>
      </c>
      <c r="G16" s="12">
        <v>50</v>
      </c>
      <c r="H16" s="12">
        <v>50</v>
      </c>
      <c r="I16" s="12">
        <v>45</v>
      </c>
      <c r="J16" s="12">
        <v>45</v>
      </c>
    </row>
    <row r="17" s="3" customFormat="true" customHeight="true" spans="1:10">
      <c r="A17" s="12"/>
      <c r="B17" s="13" t="s">
        <v>3467</v>
      </c>
      <c r="C17" s="14" t="s">
        <v>3468</v>
      </c>
      <c r="D17" s="14"/>
      <c r="E17" s="12" t="s">
        <v>15</v>
      </c>
      <c r="F17" s="14"/>
      <c r="G17" s="12">
        <v>30</v>
      </c>
      <c r="H17" s="12">
        <v>30</v>
      </c>
      <c r="I17" s="12">
        <v>27</v>
      </c>
      <c r="J17" s="12">
        <v>27</v>
      </c>
    </row>
    <row r="18" s="3" customFormat="true" customHeight="true" spans="1:10">
      <c r="A18" s="12"/>
      <c r="B18" s="13" t="s">
        <v>3469</v>
      </c>
      <c r="C18" s="14" t="s">
        <v>3470</v>
      </c>
      <c r="D18" s="14"/>
      <c r="E18" s="12" t="s">
        <v>15</v>
      </c>
      <c r="F18" s="14"/>
      <c r="G18" s="12">
        <v>230</v>
      </c>
      <c r="H18" s="12">
        <v>230</v>
      </c>
      <c r="I18" s="12">
        <v>207</v>
      </c>
      <c r="J18" s="12">
        <v>207</v>
      </c>
    </row>
    <row r="19" s="3" customFormat="true" customHeight="true" spans="1:10">
      <c r="A19" s="12"/>
      <c r="B19" s="13" t="s">
        <v>3471</v>
      </c>
      <c r="C19" s="14" t="s">
        <v>3472</v>
      </c>
      <c r="D19" s="14"/>
      <c r="E19" s="12" t="s">
        <v>2382</v>
      </c>
      <c r="F19" s="14"/>
      <c r="G19" s="12">
        <v>125</v>
      </c>
      <c r="H19" s="12">
        <v>125</v>
      </c>
      <c r="I19" s="12">
        <v>113</v>
      </c>
      <c r="J19" s="12">
        <v>113</v>
      </c>
    </row>
    <row r="20" s="3" customFormat="true" ht="63" customHeight="true" spans="1:10">
      <c r="A20" s="12">
        <v>5</v>
      </c>
      <c r="B20" s="13" t="s">
        <v>3473</v>
      </c>
      <c r="C20" s="14" t="s">
        <v>3474</v>
      </c>
      <c r="D20" s="14" t="s">
        <v>3475</v>
      </c>
      <c r="E20" s="12" t="s">
        <v>15</v>
      </c>
      <c r="F20" s="14"/>
      <c r="G20" s="12">
        <v>124</v>
      </c>
      <c r="H20" s="12">
        <v>124</v>
      </c>
      <c r="I20" s="12">
        <v>112</v>
      </c>
      <c r="J20" s="12">
        <v>112</v>
      </c>
    </row>
    <row r="21" s="3" customFormat="true" customHeight="true" spans="1:10">
      <c r="A21" s="12"/>
      <c r="B21" s="13" t="s">
        <v>3476</v>
      </c>
      <c r="C21" s="14" t="s">
        <v>3477</v>
      </c>
      <c r="D21" s="14"/>
      <c r="E21" s="12" t="s">
        <v>15</v>
      </c>
      <c r="F21" s="14"/>
      <c r="G21" s="12">
        <v>30</v>
      </c>
      <c r="H21" s="12">
        <v>30</v>
      </c>
      <c r="I21" s="12">
        <v>27</v>
      </c>
      <c r="J21" s="12">
        <v>27</v>
      </c>
    </row>
    <row r="22" s="3" customFormat="true" ht="50" customHeight="true" spans="1:10">
      <c r="A22" s="12">
        <v>6</v>
      </c>
      <c r="B22" s="13" t="s">
        <v>3478</v>
      </c>
      <c r="C22" s="14" t="s">
        <v>3479</v>
      </c>
      <c r="D22" s="14" t="s">
        <v>3480</v>
      </c>
      <c r="E22" s="12" t="s">
        <v>15</v>
      </c>
      <c r="F22" s="14"/>
      <c r="G22" s="12">
        <v>83</v>
      </c>
      <c r="H22" s="12">
        <v>83</v>
      </c>
      <c r="I22" s="12">
        <v>74.7</v>
      </c>
      <c r="J22" s="12">
        <v>74.7</v>
      </c>
    </row>
    <row r="23" s="3" customFormat="true" ht="52" customHeight="true" spans="1:10">
      <c r="A23" s="12">
        <v>7</v>
      </c>
      <c r="B23" s="13" t="s">
        <v>3481</v>
      </c>
      <c r="C23" s="15" t="s">
        <v>3482</v>
      </c>
      <c r="D23" s="14" t="s">
        <v>3483</v>
      </c>
      <c r="E23" s="12" t="s">
        <v>710</v>
      </c>
      <c r="F23" s="14" t="s">
        <v>3484</v>
      </c>
      <c r="G23" s="12">
        <v>110</v>
      </c>
      <c r="H23" s="12">
        <v>110</v>
      </c>
      <c r="I23" s="12">
        <v>99</v>
      </c>
      <c r="J23" s="12">
        <v>99</v>
      </c>
    </row>
    <row r="24" s="3" customFormat="true" ht="51" customHeight="true" spans="1:10">
      <c r="A24" s="12">
        <v>8</v>
      </c>
      <c r="B24" s="13" t="s">
        <v>3486</v>
      </c>
      <c r="C24" s="14" t="s">
        <v>3487</v>
      </c>
      <c r="D24" s="14" t="s">
        <v>3488</v>
      </c>
      <c r="E24" s="12" t="s">
        <v>15</v>
      </c>
      <c r="F24" s="14" t="s">
        <v>3489</v>
      </c>
      <c r="G24" s="12">
        <v>62</v>
      </c>
      <c r="H24" s="12">
        <v>62</v>
      </c>
      <c r="I24" s="12">
        <v>55.8</v>
      </c>
      <c r="J24" s="12">
        <v>55.8</v>
      </c>
    </row>
    <row r="25" s="3" customFormat="true" customHeight="true" spans="1:10">
      <c r="A25" s="12"/>
      <c r="B25" s="13" t="s">
        <v>3490</v>
      </c>
      <c r="C25" s="14" t="s">
        <v>3491</v>
      </c>
      <c r="D25" s="14"/>
      <c r="E25" s="12" t="s">
        <v>15</v>
      </c>
      <c r="F25" s="14"/>
      <c r="G25" s="12">
        <v>30</v>
      </c>
      <c r="H25" s="12">
        <v>30</v>
      </c>
      <c r="I25" s="12">
        <v>27</v>
      </c>
      <c r="J25" s="12">
        <v>27</v>
      </c>
    </row>
    <row r="26" s="3" customFormat="true" ht="57" customHeight="true" spans="1:10">
      <c r="A26" s="12">
        <v>9</v>
      </c>
      <c r="B26" s="13" t="s">
        <v>3492</v>
      </c>
      <c r="C26" s="15" t="s">
        <v>3493</v>
      </c>
      <c r="D26" s="14" t="s">
        <v>3494</v>
      </c>
      <c r="E26" s="12" t="s">
        <v>3495</v>
      </c>
      <c r="F26" s="14"/>
      <c r="G26" s="12">
        <v>62</v>
      </c>
      <c r="H26" s="12">
        <v>62</v>
      </c>
      <c r="I26" s="12">
        <v>55.8</v>
      </c>
      <c r="J26" s="12">
        <v>55.8</v>
      </c>
    </row>
    <row r="27" s="3" customFormat="true" customHeight="true" spans="1:10">
      <c r="A27" s="12"/>
      <c r="B27" s="13" t="s">
        <v>3496</v>
      </c>
      <c r="C27" s="14" t="s">
        <v>3497</v>
      </c>
      <c r="D27" s="14"/>
      <c r="E27" s="12" t="s">
        <v>15</v>
      </c>
      <c r="F27" s="14"/>
      <c r="G27" s="12">
        <v>30</v>
      </c>
      <c r="H27" s="12">
        <v>30</v>
      </c>
      <c r="I27" s="12">
        <v>27</v>
      </c>
      <c r="J27" s="12">
        <v>27</v>
      </c>
    </row>
    <row r="28" s="3" customFormat="true" ht="55" customHeight="true" spans="1:10">
      <c r="A28" s="12">
        <v>10</v>
      </c>
      <c r="B28" s="13" t="s">
        <v>3498</v>
      </c>
      <c r="C28" s="14" t="s">
        <v>3499</v>
      </c>
      <c r="D28" s="14" t="s">
        <v>3500</v>
      </c>
      <c r="E28" s="12" t="s">
        <v>3495</v>
      </c>
      <c r="F28" s="14"/>
      <c r="G28" s="12">
        <v>65</v>
      </c>
      <c r="H28" s="12">
        <v>65</v>
      </c>
      <c r="I28" s="12">
        <v>58.5</v>
      </c>
      <c r="J28" s="12">
        <v>58.5</v>
      </c>
    </row>
    <row r="29" s="3" customFormat="true" ht="57" customHeight="true" spans="1:10">
      <c r="A29" s="12">
        <v>11</v>
      </c>
      <c r="B29" s="13" t="s">
        <v>3501</v>
      </c>
      <c r="C29" s="15" t="s">
        <v>3502</v>
      </c>
      <c r="D29" s="14" t="s">
        <v>3503</v>
      </c>
      <c r="E29" s="12" t="s">
        <v>15</v>
      </c>
      <c r="F29" s="14" t="s">
        <v>3504</v>
      </c>
      <c r="G29" s="12">
        <v>700</v>
      </c>
      <c r="H29" s="12">
        <v>700</v>
      </c>
      <c r="I29" s="12">
        <v>630</v>
      </c>
      <c r="J29" s="12">
        <v>630</v>
      </c>
    </row>
    <row r="30" s="3" customFormat="true" customHeight="true" spans="1:10">
      <c r="A30" s="12"/>
      <c r="B30" s="13" t="s">
        <v>3505</v>
      </c>
      <c r="C30" s="14" t="s">
        <v>3506</v>
      </c>
      <c r="D30" s="14"/>
      <c r="E30" s="12" t="s">
        <v>15</v>
      </c>
      <c r="F30" s="14"/>
      <c r="G30" s="12">
        <v>280</v>
      </c>
      <c r="H30" s="12">
        <v>280</v>
      </c>
      <c r="I30" s="12">
        <v>252</v>
      </c>
      <c r="J30" s="12">
        <v>252</v>
      </c>
    </row>
    <row r="31" s="3" customFormat="true" ht="43" customHeight="true" spans="1:10">
      <c r="A31" s="12">
        <v>12</v>
      </c>
      <c r="B31" s="13" t="s">
        <v>3507</v>
      </c>
      <c r="C31" s="14" t="s">
        <v>3508</v>
      </c>
      <c r="D31" s="14" t="s">
        <v>3509</v>
      </c>
      <c r="E31" s="12" t="s">
        <v>647</v>
      </c>
      <c r="F31" s="14"/>
      <c r="G31" s="12">
        <v>7.5</v>
      </c>
      <c r="H31" s="12">
        <v>7.5</v>
      </c>
      <c r="I31" s="12">
        <v>6.8</v>
      </c>
      <c r="J31" s="12">
        <v>6.8</v>
      </c>
    </row>
    <row r="32" s="3" customFormat="true" ht="43" customHeight="true" spans="1:10">
      <c r="A32" s="12">
        <v>13</v>
      </c>
      <c r="B32" s="13" t="s">
        <v>3510</v>
      </c>
      <c r="C32" s="14" t="s">
        <v>3511</v>
      </c>
      <c r="D32" s="14" t="s">
        <v>3512</v>
      </c>
      <c r="E32" s="12" t="s">
        <v>647</v>
      </c>
      <c r="F32" s="14"/>
      <c r="G32" s="12">
        <v>9</v>
      </c>
      <c r="H32" s="12">
        <v>9</v>
      </c>
      <c r="I32" s="12">
        <v>8.1</v>
      </c>
      <c r="J32" s="12">
        <v>8.1</v>
      </c>
    </row>
    <row r="33" s="3" customFormat="true" ht="43" customHeight="true" spans="1:10">
      <c r="A33" s="12">
        <v>14</v>
      </c>
      <c r="B33" s="13" t="s">
        <v>3513</v>
      </c>
      <c r="C33" s="14" t="s">
        <v>3514</v>
      </c>
      <c r="D33" s="14" t="s">
        <v>3515</v>
      </c>
      <c r="E33" s="12" t="s">
        <v>15</v>
      </c>
      <c r="F33" s="14" t="s">
        <v>3516</v>
      </c>
      <c r="G33" s="12">
        <v>2730</v>
      </c>
      <c r="H33" s="12">
        <v>2730</v>
      </c>
      <c r="I33" s="12">
        <v>2457</v>
      </c>
      <c r="J33" s="12">
        <v>2457</v>
      </c>
    </row>
    <row r="34" s="3" customFormat="true" ht="52" customHeight="true" spans="1:10">
      <c r="A34" s="12">
        <v>15</v>
      </c>
      <c r="B34" s="13" t="s">
        <v>3518</v>
      </c>
      <c r="C34" s="14" t="s">
        <v>3519</v>
      </c>
      <c r="D34" s="14" t="s">
        <v>3520</v>
      </c>
      <c r="E34" s="12" t="s">
        <v>15</v>
      </c>
      <c r="F34" s="14" t="s">
        <v>3521</v>
      </c>
      <c r="G34" s="12">
        <v>3990</v>
      </c>
      <c r="H34" s="12">
        <v>3990</v>
      </c>
      <c r="I34" s="12">
        <v>3591</v>
      </c>
      <c r="J34" s="12">
        <v>3591</v>
      </c>
    </row>
    <row r="35" s="3" customFormat="true" ht="43" customHeight="true" spans="1:10">
      <c r="A35" s="12">
        <v>16</v>
      </c>
      <c r="B35" s="13" t="s">
        <v>3523</v>
      </c>
      <c r="C35" s="14" t="s">
        <v>3524</v>
      </c>
      <c r="D35" s="14" t="s">
        <v>3525</v>
      </c>
      <c r="E35" s="12" t="s">
        <v>15</v>
      </c>
      <c r="F35" s="14"/>
      <c r="G35" s="12">
        <v>95</v>
      </c>
      <c r="H35" s="12">
        <v>85.5</v>
      </c>
      <c r="I35" s="12">
        <v>76</v>
      </c>
      <c r="J35" s="12">
        <v>76</v>
      </c>
    </row>
    <row r="36" s="3" customFormat="true" ht="132" customHeight="true" spans="1:10">
      <c r="A36" s="12">
        <v>17</v>
      </c>
      <c r="B36" s="13" t="s">
        <v>3526</v>
      </c>
      <c r="C36" s="14" t="s">
        <v>3527</v>
      </c>
      <c r="D36" s="14" t="s">
        <v>3528</v>
      </c>
      <c r="E36" s="12" t="s">
        <v>746</v>
      </c>
      <c r="F36" s="14" t="s">
        <v>3529</v>
      </c>
      <c r="G36" s="12">
        <v>4890</v>
      </c>
      <c r="H36" s="12">
        <v>3912</v>
      </c>
      <c r="I36" s="12">
        <v>2934</v>
      </c>
      <c r="J36" s="12">
        <v>2934</v>
      </c>
    </row>
    <row r="37" s="3" customFormat="true" ht="43" customHeight="true" spans="1:10">
      <c r="A37" s="12"/>
      <c r="B37" s="13" t="s">
        <v>3530</v>
      </c>
      <c r="C37" s="14" t="s">
        <v>3531</v>
      </c>
      <c r="D37" s="16"/>
      <c r="E37" s="12" t="s">
        <v>746</v>
      </c>
      <c r="F37" s="14"/>
      <c r="G37" s="12">
        <v>978</v>
      </c>
      <c r="H37" s="12">
        <v>782</v>
      </c>
      <c r="I37" s="12">
        <v>587</v>
      </c>
      <c r="J37" s="12">
        <v>587</v>
      </c>
    </row>
    <row r="38" s="3" customFormat="true" ht="43" customHeight="true" spans="1:10">
      <c r="A38" s="12"/>
      <c r="B38" s="13" t="s">
        <v>3532</v>
      </c>
      <c r="C38" s="14" t="s">
        <v>3533</v>
      </c>
      <c r="D38" s="14"/>
      <c r="E38" s="12" t="s">
        <v>746</v>
      </c>
      <c r="F38" s="14"/>
      <c r="G38" s="12">
        <v>1467</v>
      </c>
      <c r="H38" s="12">
        <v>1173</v>
      </c>
      <c r="I38" s="12">
        <v>880</v>
      </c>
      <c r="J38" s="12">
        <v>880</v>
      </c>
    </row>
    <row r="39" s="3" customFormat="true" ht="162" customHeight="true" spans="1:10">
      <c r="A39" s="12">
        <v>18</v>
      </c>
      <c r="B39" s="13" t="s">
        <v>3534</v>
      </c>
      <c r="C39" s="14" t="s">
        <v>3535</v>
      </c>
      <c r="D39" s="14" t="s">
        <v>3536</v>
      </c>
      <c r="E39" s="12" t="s">
        <v>746</v>
      </c>
      <c r="F39" s="14" t="s">
        <v>3537</v>
      </c>
      <c r="G39" s="12">
        <v>4890</v>
      </c>
      <c r="H39" s="12">
        <v>3912</v>
      </c>
      <c r="I39" s="12">
        <v>2934</v>
      </c>
      <c r="J39" s="12">
        <v>2934</v>
      </c>
    </row>
    <row r="40" s="3" customFormat="true" customHeight="true" spans="1:10">
      <c r="A40" s="12"/>
      <c r="B40" s="13" t="s">
        <v>3538</v>
      </c>
      <c r="C40" s="14" t="s">
        <v>3539</v>
      </c>
      <c r="D40" s="14"/>
      <c r="E40" s="12" t="s">
        <v>746</v>
      </c>
      <c r="F40" s="14"/>
      <c r="G40" s="12">
        <v>978</v>
      </c>
      <c r="H40" s="12">
        <v>782</v>
      </c>
      <c r="I40" s="12">
        <v>587</v>
      </c>
      <c r="J40" s="12">
        <v>587</v>
      </c>
    </row>
    <row r="41" s="3" customFormat="true" customHeight="true" spans="1:10">
      <c r="A41" s="12"/>
      <c r="B41" s="13" t="s">
        <v>3540</v>
      </c>
      <c r="C41" s="14" t="s">
        <v>3541</v>
      </c>
      <c r="D41" s="14"/>
      <c r="E41" s="12" t="s">
        <v>746</v>
      </c>
      <c r="F41" s="14"/>
      <c r="G41" s="12">
        <v>1467</v>
      </c>
      <c r="H41" s="12">
        <v>1173</v>
      </c>
      <c r="I41" s="12">
        <v>880</v>
      </c>
      <c r="J41" s="12">
        <v>880</v>
      </c>
    </row>
    <row r="42" s="3" customFormat="true" ht="70" customHeight="true" spans="1:10">
      <c r="A42" s="12">
        <v>19</v>
      </c>
      <c r="B42" s="13" t="s">
        <v>3542</v>
      </c>
      <c r="C42" s="14" t="s">
        <v>3543</v>
      </c>
      <c r="D42" s="14" t="s">
        <v>3544</v>
      </c>
      <c r="E42" s="12" t="s">
        <v>746</v>
      </c>
      <c r="F42" s="14"/>
      <c r="G42" s="12">
        <v>5000</v>
      </c>
      <c r="H42" s="12">
        <v>4000</v>
      </c>
      <c r="I42" s="12">
        <v>3000</v>
      </c>
      <c r="J42" s="12">
        <v>3000</v>
      </c>
    </row>
    <row r="43" s="3" customFormat="true" customHeight="true" spans="1:10">
      <c r="A43" s="12"/>
      <c r="B43" s="13" t="s">
        <v>3545</v>
      </c>
      <c r="C43" s="14" t="s">
        <v>3546</v>
      </c>
      <c r="D43" s="14"/>
      <c r="E43" s="12" t="s">
        <v>746</v>
      </c>
      <c r="F43" s="14"/>
      <c r="G43" s="12">
        <v>1000</v>
      </c>
      <c r="H43" s="12">
        <v>800</v>
      </c>
      <c r="I43" s="12">
        <v>600</v>
      </c>
      <c r="J43" s="12">
        <v>600</v>
      </c>
    </row>
    <row r="44" s="3" customFormat="true" customHeight="true" spans="1:10">
      <c r="A44" s="12"/>
      <c r="B44" s="13" t="s">
        <v>3547</v>
      </c>
      <c r="C44" s="14" t="s">
        <v>3548</v>
      </c>
      <c r="D44" s="14"/>
      <c r="E44" s="12" t="s">
        <v>746</v>
      </c>
      <c r="F44" s="14"/>
      <c r="G44" s="12">
        <v>1500</v>
      </c>
      <c r="H44" s="12">
        <v>1200</v>
      </c>
      <c r="I44" s="12">
        <v>900</v>
      </c>
      <c r="J44" s="12">
        <v>900</v>
      </c>
    </row>
    <row r="45" s="3" customFormat="true" ht="72" customHeight="true" spans="1:10">
      <c r="A45" s="12">
        <v>20</v>
      </c>
      <c r="B45" s="13" t="s">
        <v>3549</v>
      </c>
      <c r="C45" s="14" t="s">
        <v>3550</v>
      </c>
      <c r="D45" s="14" t="s">
        <v>3551</v>
      </c>
      <c r="E45" s="12" t="s">
        <v>746</v>
      </c>
      <c r="F45" s="14"/>
      <c r="G45" s="12">
        <v>5500</v>
      </c>
      <c r="H45" s="12">
        <v>4400</v>
      </c>
      <c r="I45" s="12">
        <v>3300</v>
      </c>
      <c r="J45" s="12">
        <v>3300</v>
      </c>
    </row>
    <row r="46" s="3" customFormat="true" customHeight="true" spans="1:10">
      <c r="A46" s="17"/>
      <c r="B46" s="13" t="s">
        <v>3552</v>
      </c>
      <c r="C46" s="15" t="s">
        <v>3553</v>
      </c>
      <c r="D46" s="17"/>
      <c r="E46" s="12" t="s">
        <v>746</v>
      </c>
      <c r="F46" s="14"/>
      <c r="G46" s="12">
        <v>1100</v>
      </c>
      <c r="H46" s="12">
        <v>880</v>
      </c>
      <c r="I46" s="12">
        <v>660</v>
      </c>
      <c r="J46" s="12">
        <v>660</v>
      </c>
    </row>
    <row r="47" s="3" customFormat="true" ht="96" customHeight="true" spans="1:10">
      <c r="A47" s="12">
        <v>21</v>
      </c>
      <c r="B47" s="13" t="s">
        <v>3554</v>
      </c>
      <c r="C47" s="14" t="s">
        <v>3555</v>
      </c>
      <c r="D47" s="14" t="s">
        <v>3556</v>
      </c>
      <c r="E47" s="12" t="s">
        <v>15</v>
      </c>
      <c r="F47" s="14"/>
      <c r="G47" s="12">
        <v>4510</v>
      </c>
      <c r="H47" s="12">
        <v>3608</v>
      </c>
      <c r="I47" s="12">
        <v>2706</v>
      </c>
      <c r="J47" s="12">
        <v>2706</v>
      </c>
    </row>
    <row r="48" s="3" customFormat="true" customHeight="true" spans="1:10">
      <c r="A48" s="17"/>
      <c r="B48" s="13" t="s">
        <v>3557</v>
      </c>
      <c r="C48" s="15" t="s">
        <v>3558</v>
      </c>
      <c r="D48" s="17"/>
      <c r="E48" s="12" t="s">
        <v>15</v>
      </c>
      <c r="F48" s="14"/>
      <c r="G48" s="12">
        <v>902</v>
      </c>
      <c r="H48" s="12">
        <v>722</v>
      </c>
      <c r="I48" s="12">
        <v>541</v>
      </c>
      <c r="J48" s="12">
        <v>541</v>
      </c>
    </row>
    <row r="49" s="3" customFormat="true" customHeight="true" spans="1:10">
      <c r="A49" s="12"/>
      <c r="B49" s="13" t="s">
        <v>3559</v>
      </c>
      <c r="C49" s="14" t="s">
        <v>3560</v>
      </c>
      <c r="D49" s="14"/>
      <c r="E49" s="12" t="s">
        <v>15</v>
      </c>
      <c r="F49" s="14"/>
      <c r="G49" s="12">
        <v>4510</v>
      </c>
      <c r="H49" s="12">
        <v>3608</v>
      </c>
      <c r="I49" s="12">
        <v>2706</v>
      </c>
      <c r="J49" s="12">
        <v>2706</v>
      </c>
    </row>
    <row r="50" s="3" customFormat="true" ht="79" customHeight="true" spans="1:10">
      <c r="A50" s="12">
        <v>22</v>
      </c>
      <c r="B50" s="13" t="s">
        <v>3561</v>
      </c>
      <c r="C50" s="14" t="s">
        <v>3562</v>
      </c>
      <c r="D50" s="14" t="s">
        <v>3563</v>
      </c>
      <c r="E50" s="12" t="s">
        <v>746</v>
      </c>
      <c r="F50" s="14"/>
      <c r="G50" s="12">
        <v>4600</v>
      </c>
      <c r="H50" s="12">
        <v>3680</v>
      </c>
      <c r="I50" s="12">
        <v>2760</v>
      </c>
      <c r="J50" s="12">
        <v>2760</v>
      </c>
    </row>
    <row r="51" s="3" customFormat="true" customHeight="true" spans="1:10">
      <c r="A51" s="12"/>
      <c r="B51" s="13" t="s">
        <v>3564</v>
      </c>
      <c r="C51" s="14" t="s">
        <v>3565</v>
      </c>
      <c r="D51" s="14"/>
      <c r="E51" s="12" t="s">
        <v>746</v>
      </c>
      <c r="F51" s="14"/>
      <c r="G51" s="12">
        <v>920</v>
      </c>
      <c r="H51" s="12">
        <v>736</v>
      </c>
      <c r="I51" s="12">
        <v>552</v>
      </c>
      <c r="J51" s="12">
        <v>552</v>
      </c>
    </row>
    <row r="52" s="3" customFormat="true" customHeight="true" spans="1:10">
      <c r="A52" s="12"/>
      <c r="B52" s="13" t="s">
        <v>3566</v>
      </c>
      <c r="C52" s="14" t="s">
        <v>3567</v>
      </c>
      <c r="D52" s="14"/>
      <c r="E52" s="12" t="s">
        <v>746</v>
      </c>
      <c r="F52" s="14"/>
      <c r="G52" s="12">
        <v>460</v>
      </c>
      <c r="H52" s="12">
        <v>368</v>
      </c>
      <c r="I52" s="12">
        <v>276</v>
      </c>
      <c r="J52" s="12">
        <v>276</v>
      </c>
    </row>
    <row r="53" s="3" customFormat="true" ht="62" customHeight="true" spans="1:10">
      <c r="A53" s="12">
        <v>23</v>
      </c>
      <c r="B53" s="13" t="s">
        <v>3568</v>
      </c>
      <c r="C53" s="14" t="s">
        <v>3569</v>
      </c>
      <c r="D53" s="14" t="s">
        <v>3570</v>
      </c>
      <c r="E53" s="12" t="s">
        <v>746</v>
      </c>
      <c r="F53" s="14"/>
      <c r="G53" s="12">
        <v>4890</v>
      </c>
      <c r="H53" s="12">
        <v>3912</v>
      </c>
      <c r="I53" s="12">
        <v>2934</v>
      </c>
      <c r="J53" s="12">
        <v>2934</v>
      </c>
    </row>
    <row r="54" s="3" customFormat="true" customHeight="true" spans="1:10">
      <c r="A54" s="12"/>
      <c r="B54" s="13" t="s">
        <v>3571</v>
      </c>
      <c r="C54" s="14" t="s">
        <v>3572</v>
      </c>
      <c r="D54" s="14"/>
      <c r="E54" s="12" t="s">
        <v>746</v>
      </c>
      <c r="F54" s="14"/>
      <c r="G54" s="12">
        <v>978</v>
      </c>
      <c r="H54" s="12">
        <v>782</v>
      </c>
      <c r="I54" s="12">
        <v>587</v>
      </c>
      <c r="J54" s="12">
        <v>587</v>
      </c>
    </row>
    <row r="55" s="3" customFormat="true" ht="66" customHeight="true" spans="1:10">
      <c r="A55" s="12">
        <v>24</v>
      </c>
      <c r="B55" s="13" t="s">
        <v>3573</v>
      </c>
      <c r="C55" s="14" t="s">
        <v>3574</v>
      </c>
      <c r="D55" s="14" t="s">
        <v>3575</v>
      </c>
      <c r="E55" s="12" t="s">
        <v>746</v>
      </c>
      <c r="F55" s="14"/>
      <c r="G55" s="12">
        <v>3760</v>
      </c>
      <c r="H55" s="12">
        <v>3008</v>
      </c>
      <c r="I55" s="12">
        <v>2256</v>
      </c>
      <c r="J55" s="12">
        <v>2256</v>
      </c>
    </row>
    <row r="56" s="3" customFormat="true" ht="42" customHeight="true" spans="1:10">
      <c r="A56" s="12"/>
      <c r="B56" s="13" t="s">
        <v>3576</v>
      </c>
      <c r="C56" s="14" t="s">
        <v>3577</v>
      </c>
      <c r="D56" s="14"/>
      <c r="E56" s="12" t="s">
        <v>746</v>
      </c>
      <c r="F56" s="14"/>
      <c r="G56" s="12">
        <v>752</v>
      </c>
      <c r="H56" s="12">
        <v>602</v>
      </c>
      <c r="I56" s="12">
        <v>451</v>
      </c>
      <c r="J56" s="12">
        <v>451</v>
      </c>
    </row>
    <row r="57" s="3" customFormat="true" ht="42" customHeight="true" spans="1:10">
      <c r="A57" s="12"/>
      <c r="B57" s="13" t="s">
        <v>3578</v>
      </c>
      <c r="C57" s="14" t="s">
        <v>3579</v>
      </c>
      <c r="D57" s="14"/>
      <c r="E57" s="12" t="s">
        <v>746</v>
      </c>
      <c r="F57" s="14"/>
      <c r="G57" s="12">
        <v>1130</v>
      </c>
      <c r="H57" s="12">
        <v>904</v>
      </c>
      <c r="I57" s="12">
        <v>678</v>
      </c>
      <c r="J57" s="12">
        <v>678</v>
      </c>
    </row>
    <row r="58" s="3" customFormat="true" ht="67" customHeight="true" spans="1:10">
      <c r="A58" s="12">
        <v>25</v>
      </c>
      <c r="B58" s="13" t="s">
        <v>3580</v>
      </c>
      <c r="C58" s="15" t="s">
        <v>3581</v>
      </c>
      <c r="D58" s="14" t="s">
        <v>3582</v>
      </c>
      <c r="E58" s="12" t="s">
        <v>15</v>
      </c>
      <c r="F58" s="14" t="s">
        <v>3583</v>
      </c>
      <c r="G58" s="12">
        <v>3500</v>
      </c>
      <c r="H58" s="12">
        <v>2800</v>
      </c>
      <c r="I58" s="12">
        <v>2100</v>
      </c>
      <c r="J58" s="12">
        <v>2100</v>
      </c>
    </row>
    <row r="59" s="3" customFormat="true" ht="42" customHeight="true" spans="1:10">
      <c r="A59" s="12"/>
      <c r="B59" s="13" t="s">
        <v>3584</v>
      </c>
      <c r="C59" s="15" t="s">
        <v>3585</v>
      </c>
      <c r="D59" s="14"/>
      <c r="E59" s="12" t="s">
        <v>15</v>
      </c>
      <c r="F59" s="14"/>
      <c r="G59" s="12">
        <v>700</v>
      </c>
      <c r="H59" s="12">
        <v>560</v>
      </c>
      <c r="I59" s="12">
        <v>420</v>
      </c>
      <c r="J59" s="12">
        <v>420</v>
      </c>
    </row>
    <row r="60" s="3" customFormat="true" ht="117" customHeight="true" spans="1:10">
      <c r="A60" s="12">
        <v>26</v>
      </c>
      <c r="B60" s="13" t="s">
        <v>3586</v>
      </c>
      <c r="C60" s="15" t="s">
        <v>3587</v>
      </c>
      <c r="D60" s="14" t="s">
        <v>3582</v>
      </c>
      <c r="E60" s="12" t="s">
        <v>15</v>
      </c>
      <c r="F60" s="14" t="s">
        <v>3588</v>
      </c>
      <c r="G60" s="12">
        <v>5900</v>
      </c>
      <c r="H60" s="12">
        <v>4720</v>
      </c>
      <c r="I60" s="12">
        <v>3540</v>
      </c>
      <c r="J60" s="12">
        <v>3540</v>
      </c>
    </row>
    <row r="61" s="3" customFormat="true" ht="42" customHeight="true" spans="1:10">
      <c r="A61" s="12"/>
      <c r="B61" s="13" t="s">
        <v>3589</v>
      </c>
      <c r="C61" s="15" t="s">
        <v>3590</v>
      </c>
      <c r="D61" s="14"/>
      <c r="E61" s="12" t="s">
        <v>15</v>
      </c>
      <c r="F61" s="14"/>
      <c r="G61" s="12">
        <v>1180</v>
      </c>
      <c r="H61" s="12">
        <v>944</v>
      </c>
      <c r="I61" s="12">
        <v>708</v>
      </c>
      <c r="J61" s="12">
        <v>708</v>
      </c>
    </row>
    <row r="62" s="3" customFormat="true" ht="42" customHeight="true" spans="1:10">
      <c r="A62" s="12">
        <v>27</v>
      </c>
      <c r="B62" s="13" t="s">
        <v>3591</v>
      </c>
      <c r="C62" s="15" t="s">
        <v>3592</v>
      </c>
      <c r="D62" s="18" t="s">
        <v>3593</v>
      </c>
      <c r="E62" s="12" t="s">
        <v>15</v>
      </c>
      <c r="F62" s="14"/>
      <c r="G62" s="12">
        <v>1000</v>
      </c>
      <c r="H62" s="12">
        <v>800</v>
      </c>
      <c r="I62" s="12">
        <v>600</v>
      </c>
      <c r="J62" s="12">
        <v>600</v>
      </c>
    </row>
    <row r="63" s="3" customFormat="true" ht="42" customHeight="true" spans="1:10">
      <c r="A63" s="12"/>
      <c r="B63" s="13" t="s">
        <v>3594</v>
      </c>
      <c r="C63" s="15" t="s">
        <v>3595</v>
      </c>
      <c r="D63" s="18"/>
      <c r="E63" s="12" t="s">
        <v>15</v>
      </c>
      <c r="F63" s="14"/>
      <c r="G63" s="12">
        <v>200</v>
      </c>
      <c r="H63" s="12">
        <v>160</v>
      </c>
      <c r="I63" s="12">
        <v>120</v>
      </c>
      <c r="J63" s="12">
        <v>120</v>
      </c>
    </row>
    <row r="64" s="3" customFormat="true" ht="74" customHeight="true" spans="1:10">
      <c r="A64" s="12">
        <v>28</v>
      </c>
      <c r="B64" s="13" t="s">
        <v>3596</v>
      </c>
      <c r="C64" s="19" t="s">
        <v>3597</v>
      </c>
      <c r="D64" s="20" t="s">
        <v>3598</v>
      </c>
      <c r="E64" s="24" t="s">
        <v>15</v>
      </c>
      <c r="F64" s="25" t="s">
        <v>3599</v>
      </c>
      <c r="G64" s="24">
        <v>6550</v>
      </c>
      <c r="H64" s="24">
        <v>5240</v>
      </c>
      <c r="I64" s="24">
        <v>3930</v>
      </c>
      <c r="J64" s="24">
        <v>3930</v>
      </c>
    </row>
    <row r="65" s="3" customFormat="true" ht="42" customHeight="true" spans="1:10">
      <c r="A65" s="12"/>
      <c r="B65" s="13" t="s">
        <v>3600</v>
      </c>
      <c r="C65" s="19" t="s">
        <v>3601</v>
      </c>
      <c r="D65" s="20"/>
      <c r="E65" s="24" t="s">
        <v>15</v>
      </c>
      <c r="F65" s="25"/>
      <c r="G65" s="24">
        <v>1310</v>
      </c>
      <c r="H65" s="24">
        <v>1048</v>
      </c>
      <c r="I65" s="24">
        <v>786</v>
      </c>
      <c r="J65" s="24">
        <v>786</v>
      </c>
    </row>
    <row r="66" s="3" customFormat="true" ht="70" customHeight="true" spans="1:10">
      <c r="A66" s="12">
        <v>29</v>
      </c>
      <c r="B66" s="13" t="s">
        <v>3603</v>
      </c>
      <c r="C66" s="19" t="s">
        <v>3604</v>
      </c>
      <c r="D66" s="20" t="s">
        <v>3605</v>
      </c>
      <c r="E66" s="24" t="s">
        <v>15</v>
      </c>
      <c r="F66" s="25"/>
      <c r="G66" s="24">
        <v>3140</v>
      </c>
      <c r="H66" s="24">
        <v>2512</v>
      </c>
      <c r="I66" s="24">
        <v>1884</v>
      </c>
      <c r="J66" s="24">
        <v>1884</v>
      </c>
    </row>
    <row r="67" s="3" customFormat="true" ht="42" customHeight="true" spans="1:10">
      <c r="A67" s="12"/>
      <c r="B67" s="13" t="s">
        <v>3606</v>
      </c>
      <c r="C67" s="27" t="s">
        <v>3607</v>
      </c>
      <c r="D67" s="20"/>
      <c r="E67" s="24" t="s">
        <v>15</v>
      </c>
      <c r="F67" s="25"/>
      <c r="G67" s="24">
        <v>628</v>
      </c>
      <c r="H67" s="24">
        <v>502</v>
      </c>
      <c r="I67" s="24">
        <v>377</v>
      </c>
      <c r="J67" s="24">
        <v>377</v>
      </c>
    </row>
    <row r="68" s="3" customFormat="true" ht="76" customHeight="true" spans="1:10">
      <c r="A68" s="12">
        <v>30</v>
      </c>
      <c r="B68" s="13" t="s">
        <v>3608</v>
      </c>
      <c r="C68" s="19" t="s">
        <v>3609</v>
      </c>
      <c r="D68" s="20" t="s">
        <v>3610</v>
      </c>
      <c r="E68" s="24" t="s">
        <v>15</v>
      </c>
      <c r="F68" s="19"/>
      <c r="G68" s="24">
        <v>960</v>
      </c>
      <c r="H68" s="24">
        <v>864</v>
      </c>
      <c r="I68" s="24">
        <v>768</v>
      </c>
      <c r="J68" s="24">
        <v>768</v>
      </c>
    </row>
    <row r="69" s="3" customFormat="true" ht="60" customHeight="true" spans="1:10">
      <c r="A69" s="12">
        <v>31</v>
      </c>
      <c r="B69" s="13" t="s">
        <v>3611</v>
      </c>
      <c r="C69" s="15" t="s">
        <v>3612</v>
      </c>
      <c r="D69" s="14" t="s">
        <v>3613</v>
      </c>
      <c r="E69" s="12" t="s">
        <v>15</v>
      </c>
      <c r="F69" s="14" t="s">
        <v>3614</v>
      </c>
      <c r="G69" s="12">
        <v>3000</v>
      </c>
      <c r="H69" s="12">
        <v>2400</v>
      </c>
      <c r="I69" s="12">
        <v>1800</v>
      </c>
      <c r="J69" s="12">
        <v>1800</v>
      </c>
    </row>
    <row r="70" s="3" customFormat="true" customHeight="true" spans="1:10">
      <c r="A70" s="12"/>
      <c r="B70" s="13" t="s">
        <v>3615</v>
      </c>
      <c r="C70" s="15" t="s">
        <v>3616</v>
      </c>
      <c r="D70" s="14"/>
      <c r="E70" s="12" t="s">
        <v>15</v>
      </c>
      <c r="F70" s="14"/>
      <c r="G70" s="12">
        <v>600</v>
      </c>
      <c r="H70" s="12">
        <v>480</v>
      </c>
      <c r="I70" s="12">
        <v>360</v>
      </c>
      <c r="J70" s="12">
        <v>360</v>
      </c>
    </row>
    <row r="71" s="3" customFormat="true" ht="61" customHeight="true" spans="1:10">
      <c r="A71" s="12">
        <v>32</v>
      </c>
      <c r="B71" s="13" t="s">
        <v>3617</v>
      </c>
      <c r="C71" s="15" t="s">
        <v>3618</v>
      </c>
      <c r="D71" s="14" t="s">
        <v>3619</v>
      </c>
      <c r="E71" s="12" t="s">
        <v>15</v>
      </c>
      <c r="F71" s="14"/>
      <c r="G71" s="12">
        <v>1000</v>
      </c>
      <c r="H71" s="12">
        <v>800</v>
      </c>
      <c r="I71" s="12">
        <v>600</v>
      </c>
      <c r="J71" s="12">
        <v>600</v>
      </c>
    </row>
    <row r="72" s="3" customFormat="true" customHeight="true" spans="1:10">
      <c r="A72" s="12"/>
      <c r="B72" s="13" t="s">
        <v>3620</v>
      </c>
      <c r="C72" s="15" t="s">
        <v>3621</v>
      </c>
      <c r="D72" s="18"/>
      <c r="E72" s="12" t="s">
        <v>15</v>
      </c>
      <c r="F72" s="14"/>
      <c r="G72" s="12">
        <v>200</v>
      </c>
      <c r="H72" s="12">
        <v>160</v>
      </c>
      <c r="I72" s="12">
        <v>120</v>
      </c>
      <c r="J72" s="12">
        <v>120</v>
      </c>
    </row>
    <row r="73" s="3" customFormat="true" ht="61" customHeight="true" spans="1:10">
      <c r="A73" s="12">
        <v>33</v>
      </c>
      <c r="B73" s="13" t="s">
        <v>3622</v>
      </c>
      <c r="C73" s="15" t="s">
        <v>3623</v>
      </c>
      <c r="D73" s="18" t="s">
        <v>3624</v>
      </c>
      <c r="E73" s="12" t="s">
        <v>15</v>
      </c>
      <c r="F73" s="14" t="s">
        <v>3625</v>
      </c>
      <c r="G73" s="12">
        <v>2450</v>
      </c>
      <c r="H73" s="12">
        <v>1960</v>
      </c>
      <c r="I73" s="12">
        <v>1470</v>
      </c>
      <c r="J73" s="12">
        <v>1470</v>
      </c>
    </row>
    <row r="74" s="3" customFormat="true" customHeight="true" spans="1:10">
      <c r="A74" s="17"/>
      <c r="B74" s="13" t="s">
        <v>3626</v>
      </c>
      <c r="C74" s="15" t="s">
        <v>3627</v>
      </c>
      <c r="D74" s="17"/>
      <c r="E74" s="12" t="s">
        <v>15</v>
      </c>
      <c r="F74" s="14"/>
      <c r="G74" s="12">
        <v>490</v>
      </c>
      <c r="H74" s="12">
        <v>392</v>
      </c>
      <c r="I74" s="12">
        <v>294</v>
      </c>
      <c r="J74" s="12">
        <v>294</v>
      </c>
    </row>
    <row r="75" s="3" customFormat="true" customHeight="true" spans="1:10">
      <c r="A75" s="12"/>
      <c r="B75" s="13" t="s">
        <v>3628</v>
      </c>
      <c r="C75" s="14" t="s">
        <v>3629</v>
      </c>
      <c r="D75" s="18"/>
      <c r="E75" s="12" t="s">
        <v>15</v>
      </c>
      <c r="F75" s="14"/>
      <c r="G75" s="12">
        <v>2450</v>
      </c>
      <c r="H75" s="12">
        <v>1960</v>
      </c>
      <c r="I75" s="12">
        <v>1470</v>
      </c>
      <c r="J75" s="12">
        <v>1470</v>
      </c>
    </row>
    <row r="76" s="3" customFormat="true" customHeight="true" spans="1:10">
      <c r="A76" s="12"/>
      <c r="B76" s="13" t="s">
        <v>3630</v>
      </c>
      <c r="C76" s="14" t="s">
        <v>3631</v>
      </c>
      <c r="D76" s="18"/>
      <c r="E76" s="12" t="s">
        <v>15</v>
      </c>
      <c r="F76" s="14"/>
      <c r="G76" s="12">
        <v>2450</v>
      </c>
      <c r="H76" s="12">
        <v>1960</v>
      </c>
      <c r="I76" s="12">
        <v>1470</v>
      </c>
      <c r="J76" s="12">
        <v>1470</v>
      </c>
    </row>
    <row r="77" s="3" customFormat="true" ht="66" customHeight="true" spans="1:10">
      <c r="A77" s="12">
        <v>34</v>
      </c>
      <c r="B77" s="13" t="s">
        <v>3632</v>
      </c>
      <c r="C77" s="15" t="s">
        <v>3633</v>
      </c>
      <c r="D77" s="18" t="s">
        <v>3634</v>
      </c>
      <c r="E77" s="12" t="s">
        <v>15</v>
      </c>
      <c r="F77" s="14"/>
      <c r="G77" s="12">
        <v>550</v>
      </c>
      <c r="H77" s="12">
        <v>440</v>
      </c>
      <c r="I77" s="12">
        <v>330</v>
      </c>
      <c r="J77" s="12">
        <v>330</v>
      </c>
    </row>
    <row r="78" s="3" customFormat="true" customHeight="true" spans="1:10">
      <c r="A78" s="17"/>
      <c r="B78" s="13" t="s">
        <v>3635</v>
      </c>
      <c r="C78" s="15" t="s">
        <v>3636</v>
      </c>
      <c r="D78" s="17"/>
      <c r="E78" s="12" t="s">
        <v>15</v>
      </c>
      <c r="F78" s="14"/>
      <c r="G78" s="12">
        <v>110</v>
      </c>
      <c r="H78" s="12">
        <v>88</v>
      </c>
      <c r="I78" s="12">
        <v>66</v>
      </c>
      <c r="J78" s="12">
        <v>66</v>
      </c>
    </row>
    <row r="79" s="3" customFormat="true" ht="64" customHeight="true" spans="1:10">
      <c r="A79" s="12">
        <v>35</v>
      </c>
      <c r="B79" s="13" t="s">
        <v>3637</v>
      </c>
      <c r="C79" s="15" t="s">
        <v>3638</v>
      </c>
      <c r="D79" s="14" t="s">
        <v>3639</v>
      </c>
      <c r="E79" s="12" t="s">
        <v>647</v>
      </c>
      <c r="F79" s="14"/>
      <c r="G79" s="12">
        <v>200</v>
      </c>
      <c r="H79" s="12">
        <v>200</v>
      </c>
      <c r="I79" s="12">
        <v>180</v>
      </c>
      <c r="J79" s="12">
        <v>180</v>
      </c>
    </row>
    <row r="80" s="3" customFormat="true" ht="52" customHeight="true" spans="1:10">
      <c r="A80" s="12">
        <v>36</v>
      </c>
      <c r="B80" s="13" t="s">
        <v>3640</v>
      </c>
      <c r="C80" s="15" t="s">
        <v>3641</v>
      </c>
      <c r="D80" s="15" t="s">
        <v>3642</v>
      </c>
      <c r="E80" s="12" t="s">
        <v>15</v>
      </c>
      <c r="F80" s="14" t="s">
        <v>1752</v>
      </c>
      <c r="G80" s="12">
        <v>1760</v>
      </c>
      <c r="H80" s="12">
        <v>1408</v>
      </c>
      <c r="I80" s="12">
        <v>1056</v>
      </c>
      <c r="J80" s="12">
        <v>1056</v>
      </c>
    </row>
    <row r="81" s="3" customFormat="true" customHeight="true" spans="1:10">
      <c r="A81" s="12"/>
      <c r="B81" s="13" t="s">
        <v>3643</v>
      </c>
      <c r="C81" s="15" t="s">
        <v>3644</v>
      </c>
      <c r="D81" s="15"/>
      <c r="E81" s="12" t="s">
        <v>15</v>
      </c>
      <c r="F81" s="14"/>
      <c r="G81" s="12">
        <v>352</v>
      </c>
      <c r="H81" s="12">
        <v>282</v>
      </c>
      <c r="I81" s="12">
        <v>211</v>
      </c>
      <c r="J81" s="12">
        <v>211</v>
      </c>
    </row>
    <row r="82" s="3" customFormat="true" ht="120" customHeight="true" spans="1:10">
      <c r="A82" s="12">
        <v>37</v>
      </c>
      <c r="B82" s="13" t="s">
        <v>3645</v>
      </c>
      <c r="C82" s="15" t="s">
        <v>3646</v>
      </c>
      <c r="D82" s="14" t="s">
        <v>3647</v>
      </c>
      <c r="E82" s="12" t="s">
        <v>15</v>
      </c>
      <c r="F82" s="14" t="s">
        <v>3648</v>
      </c>
      <c r="G82" s="12">
        <v>2385</v>
      </c>
      <c r="H82" s="12">
        <v>1908</v>
      </c>
      <c r="I82" s="12">
        <v>1431</v>
      </c>
      <c r="J82" s="12">
        <v>1431</v>
      </c>
    </row>
    <row r="83" s="3" customFormat="true" customHeight="true" spans="1:10">
      <c r="A83" s="12"/>
      <c r="B83" s="13" t="s">
        <v>3649</v>
      </c>
      <c r="C83" s="14" t="s">
        <v>3650</v>
      </c>
      <c r="D83" s="14"/>
      <c r="E83" s="12" t="s">
        <v>15</v>
      </c>
      <c r="F83" s="14"/>
      <c r="G83" s="12">
        <v>477</v>
      </c>
      <c r="H83" s="12">
        <v>382</v>
      </c>
      <c r="I83" s="12">
        <v>286</v>
      </c>
      <c r="J83" s="12">
        <v>286</v>
      </c>
    </row>
    <row r="84" s="3" customFormat="true" customHeight="true" spans="1:10">
      <c r="A84" s="12"/>
      <c r="B84" s="13" t="s">
        <v>3651</v>
      </c>
      <c r="C84" s="14" t="s">
        <v>3652</v>
      </c>
      <c r="D84" s="14"/>
      <c r="E84" s="12" t="s">
        <v>15</v>
      </c>
      <c r="F84" s="14"/>
      <c r="G84" s="12">
        <v>625</v>
      </c>
      <c r="H84" s="12">
        <v>500</v>
      </c>
      <c r="I84" s="12">
        <v>375</v>
      </c>
      <c r="J84" s="12">
        <v>375</v>
      </c>
    </row>
    <row r="85" s="3" customFormat="true" customHeight="true" spans="1:10">
      <c r="A85" s="12"/>
      <c r="B85" s="13" t="s">
        <v>3653</v>
      </c>
      <c r="C85" s="14" t="s">
        <v>3654</v>
      </c>
      <c r="D85" s="14"/>
      <c r="E85" s="12" t="s">
        <v>15</v>
      </c>
      <c r="F85" s="14"/>
      <c r="G85" s="12">
        <v>2385</v>
      </c>
      <c r="H85" s="12">
        <v>1908</v>
      </c>
      <c r="I85" s="12">
        <v>1431</v>
      </c>
      <c r="J85" s="12">
        <v>1431</v>
      </c>
    </row>
    <row r="86" s="3" customFormat="true" ht="72" customHeight="true" spans="1:10">
      <c r="A86" s="12">
        <v>38</v>
      </c>
      <c r="B86" s="13" t="s">
        <v>3656</v>
      </c>
      <c r="C86" s="15" t="s">
        <v>3657</v>
      </c>
      <c r="D86" s="18" t="s">
        <v>3658</v>
      </c>
      <c r="E86" s="12" t="s">
        <v>15</v>
      </c>
      <c r="F86" s="14"/>
      <c r="G86" s="12">
        <v>600</v>
      </c>
      <c r="H86" s="12">
        <v>480</v>
      </c>
      <c r="I86" s="12">
        <v>360</v>
      </c>
      <c r="J86" s="12">
        <v>360</v>
      </c>
    </row>
    <row r="87" s="3" customFormat="true" customHeight="true" spans="1:10">
      <c r="A87" s="28"/>
      <c r="B87" s="13" t="s">
        <v>3659</v>
      </c>
      <c r="C87" s="15" t="s">
        <v>3660</v>
      </c>
      <c r="D87" s="28"/>
      <c r="E87" s="12" t="s">
        <v>15</v>
      </c>
      <c r="F87" s="29"/>
      <c r="G87" s="30">
        <v>120</v>
      </c>
      <c r="H87" s="30">
        <v>96</v>
      </c>
      <c r="I87" s="30">
        <v>72</v>
      </c>
      <c r="J87" s="30">
        <v>72</v>
      </c>
    </row>
    <row r="88" s="3" customFormat="true" ht="93" customHeight="true" spans="1:10">
      <c r="A88" s="12">
        <v>39</v>
      </c>
      <c r="B88" s="13" t="s">
        <v>3661</v>
      </c>
      <c r="C88" s="15" t="s">
        <v>3662</v>
      </c>
      <c r="D88" s="14" t="s">
        <v>3663</v>
      </c>
      <c r="E88" s="12" t="s">
        <v>15</v>
      </c>
      <c r="F88" s="14" t="s">
        <v>3664</v>
      </c>
      <c r="G88" s="12">
        <v>3800</v>
      </c>
      <c r="H88" s="12">
        <v>3040</v>
      </c>
      <c r="I88" s="12">
        <v>2280</v>
      </c>
      <c r="J88" s="12">
        <v>2280</v>
      </c>
    </row>
    <row r="89" s="3" customFormat="true" customHeight="true" spans="1:10">
      <c r="A89" s="12"/>
      <c r="B89" s="13" t="s">
        <v>3665</v>
      </c>
      <c r="C89" s="15" t="s">
        <v>3666</v>
      </c>
      <c r="D89" s="14"/>
      <c r="E89" s="12" t="s">
        <v>15</v>
      </c>
      <c r="F89" s="14"/>
      <c r="G89" s="12">
        <v>760</v>
      </c>
      <c r="H89" s="12">
        <v>608</v>
      </c>
      <c r="I89" s="12">
        <v>456</v>
      </c>
      <c r="J89" s="12">
        <v>456</v>
      </c>
    </row>
    <row r="90" s="3" customFormat="true" ht="58" customHeight="true" spans="1:10">
      <c r="A90" s="12">
        <v>40</v>
      </c>
      <c r="B90" s="13" t="s">
        <v>3667</v>
      </c>
      <c r="C90" s="15" t="s">
        <v>3668</v>
      </c>
      <c r="D90" s="14" t="s">
        <v>3669</v>
      </c>
      <c r="E90" s="12" t="s">
        <v>15</v>
      </c>
      <c r="F90" s="14"/>
      <c r="G90" s="12">
        <v>1900</v>
      </c>
      <c r="H90" s="12">
        <v>1520</v>
      </c>
      <c r="I90" s="12">
        <v>1140</v>
      </c>
      <c r="J90" s="12">
        <v>1140</v>
      </c>
    </row>
    <row r="91" s="3" customFormat="true" customHeight="true" spans="1:10">
      <c r="A91" s="12"/>
      <c r="B91" s="13" t="s">
        <v>3670</v>
      </c>
      <c r="C91" s="15" t="s">
        <v>3671</v>
      </c>
      <c r="D91" s="14"/>
      <c r="E91" s="12" t="s">
        <v>15</v>
      </c>
      <c r="F91" s="14"/>
      <c r="G91" s="12">
        <v>380</v>
      </c>
      <c r="H91" s="12">
        <v>304</v>
      </c>
      <c r="I91" s="12">
        <v>228</v>
      </c>
      <c r="J91" s="12">
        <v>228</v>
      </c>
    </row>
    <row r="92" s="3" customFormat="true" ht="60" customHeight="true" spans="1:10">
      <c r="A92" s="12">
        <v>41</v>
      </c>
      <c r="B92" s="13" t="s">
        <v>3672</v>
      </c>
      <c r="C92" s="15" t="s">
        <v>3673</v>
      </c>
      <c r="D92" s="14" t="s">
        <v>3674</v>
      </c>
      <c r="E92" s="12" t="s">
        <v>15</v>
      </c>
      <c r="F92" s="14" t="s">
        <v>3675</v>
      </c>
      <c r="G92" s="12">
        <v>3800</v>
      </c>
      <c r="H92" s="12">
        <v>3040</v>
      </c>
      <c r="I92" s="12">
        <v>2280</v>
      </c>
      <c r="J92" s="12">
        <v>2280</v>
      </c>
    </row>
    <row r="93" s="3" customFormat="true" customHeight="true" spans="1:10">
      <c r="A93" s="12"/>
      <c r="B93" s="13" t="s">
        <v>3676</v>
      </c>
      <c r="C93" s="15" t="s">
        <v>3677</v>
      </c>
      <c r="D93" s="14"/>
      <c r="E93" s="12" t="s">
        <v>15</v>
      </c>
      <c r="F93" s="14"/>
      <c r="G93" s="12">
        <v>760</v>
      </c>
      <c r="H93" s="12">
        <v>608</v>
      </c>
      <c r="I93" s="12">
        <v>456</v>
      </c>
      <c r="J93" s="12">
        <v>456</v>
      </c>
    </row>
    <row r="94" s="3" customFormat="true" ht="65" customHeight="true" spans="1:10">
      <c r="A94" s="12">
        <v>42</v>
      </c>
      <c r="B94" s="13" t="s">
        <v>3678</v>
      </c>
      <c r="C94" s="15" t="s">
        <v>3679</v>
      </c>
      <c r="D94" s="15" t="s">
        <v>3680</v>
      </c>
      <c r="E94" s="12" t="s">
        <v>15</v>
      </c>
      <c r="F94" s="14"/>
      <c r="G94" s="12">
        <v>3300</v>
      </c>
      <c r="H94" s="12">
        <v>2640</v>
      </c>
      <c r="I94" s="12">
        <v>1980</v>
      </c>
      <c r="J94" s="12">
        <v>1980</v>
      </c>
    </row>
    <row r="95" s="3" customFormat="true" customHeight="true" spans="1:10">
      <c r="A95" s="12"/>
      <c r="B95" s="13" t="s">
        <v>3681</v>
      </c>
      <c r="C95" s="15" t="s">
        <v>3682</v>
      </c>
      <c r="D95" s="15"/>
      <c r="E95" s="12" t="s">
        <v>15</v>
      </c>
      <c r="F95" s="14"/>
      <c r="G95" s="12">
        <v>660</v>
      </c>
      <c r="H95" s="12">
        <v>528</v>
      </c>
      <c r="I95" s="12">
        <v>396</v>
      </c>
      <c r="J95" s="12">
        <v>396</v>
      </c>
    </row>
    <row r="96" s="3" customFormat="true" ht="69" customHeight="true" spans="1:10">
      <c r="A96" s="12">
        <v>43</v>
      </c>
      <c r="B96" s="13" t="s">
        <v>3683</v>
      </c>
      <c r="C96" s="15" t="s">
        <v>3684</v>
      </c>
      <c r="D96" s="14" t="s">
        <v>3685</v>
      </c>
      <c r="E96" s="12" t="s">
        <v>15</v>
      </c>
      <c r="F96" s="14"/>
      <c r="G96" s="12">
        <v>4460</v>
      </c>
      <c r="H96" s="12">
        <v>3568</v>
      </c>
      <c r="I96" s="12">
        <v>2676</v>
      </c>
      <c r="J96" s="12">
        <v>2676</v>
      </c>
    </row>
    <row r="97" s="3" customFormat="true" customHeight="true" spans="1:10">
      <c r="A97" s="17"/>
      <c r="B97" s="13" t="s">
        <v>3686</v>
      </c>
      <c r="C97" s="15" t="s">
        <v>3687</v>
      </c>
      <c r="D97" s="17"/>
      <c r="E97" s="12" t="s">
        <v>15</v>
      </c>
      <c r="F97" s="14"/>
      <c r="G97" s="12">
        <v>892</v>
      </c>
      <c r="H97" s="12">
        <v>714</v>
      </c>
      <c r="I97" s="12">
        <v>535</v>
      </c>
      <c r="J97" s="12">
        <v>535</v>
      </c>
    </row>
    <row r="98" s="3" customFormat="true" ht="87" customHeight="true" spans="1:10">
      <c r="A98" s="12">
        <v>44</v>
      </c>
      <c r="B98" s="13" t="s">
        <v>3688</v>
      </c>
      <c r="C98" s="15" t="s">
        <v>3689</v>
      </c>
      <c r="D98" s="14" t="s">
        <v>3690</v>
      </c>
      <c r="E98" s="12" t="s">
        <v>15</v>
      </c>
      <c r="F98" s="14" t="s">
        <v>3691</v>
      </c>
      <c r="G98" s="12">
        <v>6470</v>
      </c>
      <c r="H98" s="12">
        <v>5176</v>
      </c>
      <c r="I98" s="12">
        <v>3882</v>
      </c>
      <c r="J98" s="12">
        <v>3882</v>
      </c>
    </row>
    <row r="99" s="3" customFormat="true" customHeight="true" spans="1:10">
      <c r="A99" s="17"/>
      <c r="B99" s="13" t="s">
        <v>3692</v>
      </c>
      <c r="C99" s="15" t="s">
        <v>3693</v>
      </c>
      <c r="D99" s="17"/>
      <c r="E99" s="12" t="s">
        <v>15</v>
      </c>
      <c r="F99" s="14"/>
      <c r="G99" s="12">
        <v>1294</v>
      </c>
      <c r="H99" s="12">
        <v>1035</v>
      </c>
      <c r="I99" s="12">
        <v>776</v>
      </c>
      <c r="J99" s="12">
        <v>776</v>
      </c>
    </row>
    <row r="100" s="3" customFormat="true" ht="70" customHeight="true" spans="1:10">
      <c r="A100" s="12">
        <v>45</v>
      </c>
      <c r="B100" s="13" t="s">
        <v>3694</v>
      </c>
      <c r="C100" s="15" t="s">
        <v>3695</v>
      </c>
      <c r="D100" s="18" t="s">
        <v>3696</v>
      </c>
      <c r="E100" s="12" t="s">
        <v>15</v>
      </c>
      <c r="F100" s="14"/>
      <c r="G100" s="12">
        <v>6670</v>
      </c>
      <c r="H100" s="12">
        <v>5336</v>
      </c>
      <c r="I100" s="12">
        <v>4002</v>
      </c>
      <c r="J100" s="12">
        <v>4002</v>
      </c>
    </row>
    <row r="101" s="3" customFormat="true" customHeight="true" spans="1:10">
      <c r="A101" s="17"/>
      <c r="B101" s="13" t="s">
        <v>3697</v>
      </c>
      <c r="C101" s="15" t="s">
        <v>3698</v>
      </c>
      <c r="D101" s="17"/>
      <c r="E101" s="12" t="s">
        <v>15</v>
      </c>
      <c r="F101" s="14"/>
      <c r="G101" s="12">
        <v>1334</v>
      </c>
      <c r="H101" s="12">
        <v>1067</v>
      </c>
      <c r="I101" s="12">
        <v>800</v>
      </c>
      <c r="J101" s="12">
        <v>800</v>
      </c>
    </row>
    <row r="102" s="3" customFormat="true" ht="97" customHeight="true" spans="1:10">
      <c r="A102" s="12">
        <v>46</v>
      </c>
      <c r="B102" s="13" t="s">
        <v>3699</v>
      </c>
      <c r="C102" s="15" t="s">
        <v>3700</v>
      </c>
      <c r="D102" s="18" t="s">
        <v>3701</v>
      </c>
      <c r="E102" s="12" t="s">
        <v>15</v>
      </c>
      <c r="F102" s="14" t="s">
        <v>3702</v>
      </c>
      <c r="G102" s="12">
        <v>7650</v>
      </c>
      <c r="H102" s="12">
        <v>6120</v>
      </c>
      <c r="I102" s="12">
        <v>4590</v>
      </c>
      <c r="J102" s="12">
        <v>4590</v>
      </c>
    </row>
    <row r="103" s="3" customFormat="true" customHeight="true" spans="1:10">
      <c r="A103" s="17"/>
      <c r="B103" s="13" t="s">
        <v>3703</v>
      </c>
      <c r="C103" s="15" t="s">
        <v>3704</v>
      </c>
      <c r="D103" s="17"/>
      <c r="E103" s="12" t="s">
        <v>15</v>
      </c>
      <c r="F103" s="14"/>
      <c r="G103" s="12">
        <v>1530</v>
      </c>
      <c r="H103" s="12">
        <v>1224</v>
      </c>
      <c r="I103" s="12">
        <v>918</v>
      </c>
      <c r="J103" s="12">
        <v>918</v>
      </c>
    </row>
    <row r="104" s="3" customFormat="true" ht="81" customHeight="true" spans="1:10">
      <c r="A104" s="12">
        <v>47</v>
      </c>
      <c r="B104" s="13" t="s">
        <v>3705</v>
      </c>
      <c r="C104" s="15" t="s">
        <v>3706</v>
      </c>
      <c r="D104" s="18" t="s">
        <v>3707</v>
      </c>
      <c r="E104" s="12" t="s">
        <v>15</v>
      </c>
      <c r="F104" s="14" t="s">
        <v>3708</v>
      </c>
      <c r="G104" s="12">
        <v>4200</v>
      </c>
      <c r="H104" s="12">
        <v>3360</v>
      </c>
      <c r="I104" s="12">
        <v>2520</v>
      </c>
      <c r="J104" s="12">
        <v>2520</v>
      </c>
    </row>
    <row r="105" s="3" customFormat="true" customHeight="true" spans="1:10">
      <c r="A105" s="12"/>
      <c r="B105" s="13" t="s">
        <v>3709</v>
      </c>
      <c r="C105" s="15" t="s">
        <v>3710</v>
      </c>
      <c r="D105" s="18"/>
      <c r="E105" s="12" t="s">
        <v>15</v>
      </c>
      <c r="F105" s="14"/>
      <c r="G105" s="12">
        <v>840</v>
      </c>
      <c r="H105" s="12">
        <v>672</v>
      </c>
      <c r="I105" s="12">
        <v>504</v>
      </c>
      <c r="J105" s="12">
        <v>504</v>
      </c>
    </row>
    <row r="106" s="3" customFormat="true" ht="81" customHeight="true" spans="1:10">
      <c r="A106" s="12">
        <v>48</v>
      </c>
      <c r="B106" s="13" t="s">
        <v>3711</v>
      </c>
      <c r="C106" s="15" t="s">
        <v>3712</v>
      </c>
      <c r="D106" s="15" t="s">
        <v>3713</v>
      </c>
      <c r="E106" s="12" t="s">
        <v>15</v>
      </c>
      <c r="F106" s="14" t="s">
        <v>3714</v>
      </c>
      <c r="G106" s="12">
        <v>2425</v>
      </c>
      <c r="H106" s="12">
        <v>1940</v>
      </c>
      <c r="I106" s="12">
        <v>1455</v>
      </c>
      <c r="J106" s="12">
        <v>1455</v>
      </c>
    </row>
    <row r="107" s="3" customFormat="true" customHeight="true" spans="1:10">
      <c r="A107" s="12"/>
      <c r="B107" s="13" t="s">
        <v>3715</v>
      </c>
      <c r="C107" s="15" t="s">
        <v>3716</v>
      </c>
      <c r="D107" s="15"/>
      <c r="E107" s="12" t="s">
        <v>15</v>
      </c>
      <c r="F107" s="14"/>
      <c r="G107" s="12">
        <v>485</v>
      </c>
      <c r="H107" s="12">
        <v>388</v>
      </c>
      <c r="I107" s="12">
        <v>291</v>
      </c>
      <c r="J107" s="12">
        <v>291</v>
      </c>
    </row>
    <row r="108" s="3" customFormat="true" customHeight="true" spans="1:10">
      <c r="A108" s="12">
        <v>49</v>
      </c>
      <c r="B108" s="13" t="s">
        <v>3717</v>
      </c>
      <c r="C108" s="15" t="s">
        <v>3718</v>
      </c>
      <c r="D108" s="15" t="s">
        <v>3719</v>
      </c>
      <c r="E108" s="12" t="s">
        <v>15</v>
      </c>
      <c r="F108" s="14" t="s">
        <v>3720</v>
      </c>
      <c r="G108" s="12">
        <v>3220</v>
      </c>
      <c r="H108" s="12">
        <v>2576</v>
      </c>
      <c r="I108" s="12">
        <v>1932</v>
      </c>
      <c r="J108" s="12">
        <v>1932</v>
      </c>
    </row>
    <row r="109" s="3" customFormat="true" customHeight="true" spans="1:10">
      <c r="A109" s="12"/>
      <c r="B109" s="13" t="s">
        <v>3721</v>
      </c>
      <c r="C109" s="15" t="s">
        <v>3722</v>
      </c>
      <c r="D109" s="15"/>
      <c r="E109" s="12" t="s">
        <v>15</v>
      </c>
      <c r="F109" s="14"/>
      <c r="G109" s="12">
        <v>644</v>
      </c>
      <c r="H109" s="12">
        <v>515</v>
      </c>
      <c r="I109" s="12">
        <v>386</v>
      </c>
      <c r="J109" s="12">
        <v>386</v>
      </c>
    </row>
    <row r="110" s="3" customFormat="true" ht="65" customHeight="true" spans="1:10">
      <c r="A110" s="12">
        <v>50</v>
      </c>
      <c r="B110" s="13" t="s">
        <v>3723</v>
      </c>
      <c r="C110" s="15" t="s">
        <v>3724</v>
      </c>
      <c r="D110" s="18" t="s">
        <v>3725</v>
      </c>
      <c r="E110" s="12" t="s">
        <v>15</v>
      </c>
      <c r="F110" s="14"/>
      <c r="G110" s="12">
        <v>6060</v>
      </c>
      <c r="H110" s="12">
        <v>4848</v>
      </c>
      <c r="I110" s="12">
        <v>3636</v>
      </c>
      <c r="J110" s="12">
        <v>3636</v>
      </c>
    </row>
    <row r="111" s="3" customFormat="true" customHeight="true" spans="1:10">
      <c r="A111" s="12"/>
      <c r="B111" s="13" t="s">
        <v>3726</v>
      </c>
      <c r="C111" s="14" t="s">
        <v>3727</v>
      </c>
      <c r="D111" s="18"/>
      <c r="E111" s="12" t="s">
        <v>15</v>
      </c>
      <c r="F111" s="14"/>
      <c r="G111" s="12">
        <v>6060</v>
      </c>
      <c r="H111" s="12">
        <v>4848</v>
      </c>
      <c r="I111" s="12">
        <v>3636</v>
      </c>
      <c r="J111" s="12">
        <v>3636</v>
      </c>
    </row>
    <row r="112" s="3" customFormat="true" customHeight="true" spans="1:10">
      <c r="A112" s="12"/>
      <c r="B112" s="13" t="s">
        <v>3728</v>
      </c>
      <c r="C112" s="14" t="s">
        <v>3729</v>
      </c>
      <c r="D112" s="18"/>
      <c r="E112" s="12" t="s">
        <v>15</v>
      </c>
      <c r="F112" s="14"/>
      <c r="G112" s="12">
        <v>1212</v>
      </c>
      <c r="H112" s="12">
        <v>970</v>
      </c>
      <c r="I112" s="12">
        <v>727</v>
      </c>
      <c r="J112" s="12">
        <v>727</v>
      </c>
    </row>
    <row r="113" s="3" customFormat="true" ht="58" customHeight="true" spans="1:10">
      <c r="A113" s="12">
        <v>51</v>
      </c>
      <c r="B113" s="13" t="s">
        <v>3730</v>
      </c>
      <c r="C113" s="15" t="s">
        <v>3731</v>
      </c>
      <c r="D113" s="18" t="s">
        <v>3732</v>
      </c>
      <c r="E113" s="12" t="s">
        <v>3733</v>
      </c>
      <c r="F113" s="31"/>
      <c r="G113" s="12">
        <v>5400</v>
      </c>
      <c r="H113" s="12">
        <v>4320</v>
      </c>
      <c r="I113" s="12">
        <v>3240</v>
      </c>
      <c r="J113" s="12">
        <v>3240</v>
      </c>
    </row>
    <row r="114" s="3" customFormat="true" customHeight="true" spans="1:10">
      <c r="A114" s="12"/>
      <c r="B114" s="13" t="s">
        <v>3734</v>
      </c>
      <c r="C114" s="14" t="s">
        <v>3735</v>
      </c>
      <c r="D114" s="18"/>
      <c r="E114" s="12" t="s">
        <v>3733</v>
      </c>
      <c r="F114" s="31"/>
      <c r="G114" s="12">
        <v>1080</v>
      </c>
      <c r="H114" s="12">
        <v>864</v>
      </c>
      <c r="I114" s="12">
        <v>648</v>
      </c>
      <c r="J114" s="12">
        <v>648</v>
      </c>
    </row>
    <row r="115" s="3" customFormat="true" customHeight="true" spans="1:10">
      <c r="A115" s="12"/>
      <c r="B115" s="13" t="s">
        <v>3736</v>
      </c>
      <c r="C115" s="14" t="s">
        <v>3737</v>
      </c>
      <c r="D115" s="18"/>
      <c r="E115" s="12" t="s">
        <v>3733</v>
      </c>
      <c r="F115" s="31"/>
      <c r="G115" s="12">
        <v>5400</v>
      </c>
      <c r="H115" s="12">
        <v>4320</v>
      </c>
      <c r="I115" s="12">
        <v>3240</v>
      </c>
      <c r="J115" s="12">
        <v>3240</v>
      </c>
    </row>
    <row r="116" s="3" customFormat="true" customHeight="true" spans="1:10">
      <c r="A116" s="12"/>
      <c r="B116" s="13" t="s">
        <v>3738</v>
      </c>
      <c r="C116" s="14" t="s">
        <v>3739</v>
      </c>
      <c r="D116" s="18"/>
      <c r="E116" s="12" t="s">
        <v>3733</v>
      </c>
      <c r="F116" s="31"/>
      <c r="G116" s="12">
        <v>5400</v>
      </c>
      <c r="H116" s="12">
        <v>4320</v>
      </c>
      <c r="I116" s="12">
        <v>3240</v>
      </c>
      <c r="J116" s="12">
        <v>3240</v>
      </c>
    </row>
    <row r="117" s="3" customFormat="true" ht="68" customHeight="true" spans="1:10">
      <c r="A117" s="12">
        <v>52</v>
      </c>
      <c r="B117" s="13" t="s">
        <v>3740</v>
      </c>
      <c r="C117" s="15" t="s">
        <v>3741</v>
      </c>
      <c r="D117" s="18" t="s">
        <v>3742</v>
      </c>
      <c r="E117" s="12" t="s">
        <v>15</v>
      </c>
      <c r="F117" s="14"/>
      <c r="G117" s="12">
        <v>5430</v>
      </c>
      <c r="H117" s="12">
        <v>4344</v>
      </c>
      <c r="I117" s="12">
        <v>3258</v>
      </c>
      <c r="J117" s="12">
        <v>3258</v>
      </c>
    </row>
    <row r="118" s="3" customFormat="true" customHeight="true" spans="1:10">
      <c r="A118" s="12"/>
      <c r="B118" s="13" t="s">
        <v>3743</v>
      </c>
      <c r="C118" s="15" t="s">
        <v>3744</v>
      </c>
      <c r="D118" s="18"/>
      <c r="E118" s="12" t="s">
        <v>15</v>
      </c>
      <c r="F118" s="14"/>
      <c r="G118" s="12">
        <v>1086</v>
      </c>
      <c r="H118" s="12">
        <v>869</v>
      </c>
      <c r="I118" s="12">
        <v>652</v>
      </c>
      <c r="J118" s="12">
        <v>652</v>
      </c>
    </row>
    <row r="119" s="3" customFormat="true" ht="63" customHeight="true" spans="1:10">
      <c r="A119" s="12">
        <v>53</v>
      </c>
      <c r="B119" s="13" t="s">
        <v>3745</v>
      </c>
      <c r="C119" s="15" t="s">
        <v>3746</v>
      </c>
      <c r="D119" s="15" t="s">
        <v>3747</v>
      </c>
      <c r="E119" s="12" t="s">
        <v>15</v>
      </c>
      <c r="F119" s="14" t="s">
        <v>3748</v>
      </c>
      <c r="G119" s="12">
        <v>7090</v>
      </c>
      <c r="H119" s="12">
        <v>5672</v>
      </c>
      <c r="I119" s="12">
        <v>4254</v>
      </c>
      <c r="J119" s="12">
        <v>4254</v>
      </c>
    </row>
    <row r="120" s="3" customFormat="true" customHeight="true" spans="1:10">
      <c r="A120" s="12"/>
      <c r="B120" s="13" t="s">
        <v>3749</v>
      </c>
      <c r="C120" s="15" t="s">
        <v>3750</v>
      </c>
      <c r="D120" s="15"/>
      <c r="E120" s="12" t="s">
        <v>15</v>
      </c>
      <c r="F120" s="14"/>
      <c r="G120" s="12">
        <v>1418</v>
      </c>
      <c r="H120" s="12">
        <v>1134</v>
      </c>
      <c r="I120" s="12">
        <v>851</v>
      </c>
      <c r="J120" s="12">
        <v>851</v>
      </c>
    </row>
    <row r="121" s="3" customFormat="true" customHeight="true" spans="1:10">
      <c r="A121" s="12"/>
      <c r="B121" s="13" t="s">
        <v>3751</v>
      </c>
      <c r="C121" s="15" t="s">
        <v>3752</v>
      </c>
      <c r="D121" s="15"/>
      <c r="E121" s="12" t="s">
        <v>15</v>
      </c>
      <c r="F121" s="14"/>
      <c r="G121" s="12">
        <v>580</v>
      </c>
      <c r="H121" s="12">
        <v>464</v>
      </c>
      <c r="I121" s="12">
        <v>348</v>
      </c>
      <c r="J121" s="12">
        <v>348</v>
      </c>
    </row>
    <row r="122" s="3" customFormat="true" customHeight="true" spans="1:10">
      <c r="A122" s="12"/>
      <c r="B122" s="13" t="s">
        <v>3753</v>
      </c>
      <c r="C122" s="15" t="s">
        <v>3754</v>
      </c>
      <c r="D122" s="15"/>
      <c r="E122" s="12" t="s">
        <v>15</v>
      </c>
      <c r="F122" s="14"/>
      <c r="G122" s="12">
        <v>2130</v>
      </c>
      <c r="H122" s="12">
        <v>1704</v>
      </c>
      <c r="I122" s="12">
        <v>1278</v>
      </c>
      <c r="J122" s="12">
        <v>1278</v>
      </c>
    </row>
    <row r="123" s="3" customFormat="true" ht="57" customHeight="true" spans="1:10">
      <c r="A123" s="12">
        <v>54</v>
      </c>
      <c r="B123" s="13" t="s">
        <v>3755</v>
      </c>
      <c r="C123" s="15" t="s">
        <v>3756</v>
      </c>
      <c r="D123" s="15" t="s">
        <v>3757</v>
      </c>
      <c r="E123" s="12" t="s">
        <v>15</v>
      </c>
      <c r="F123" s="14" t="s">
        <v>3758</v>
      </c>
      <c r="G123" s="12">
        <v>8080</v>
      </c>
      <c r="H123" s="12">
        <v>6464</v>
      </c>
      <c r="I123" s="12">
        <v>4848</v>
      </c>
      <c r="J123" s="12">
        <v>4848</v>
      </c>
    </row>
    <row r="124" s="3" customFormat="true" customHeight="true" spans="1:10">
      <c r="A124" s="12"/>
      <c r="B124" s="13" t="s">
        <v>3759</v>
      </c>
      <c r="C124" s="14" t="s">
        <v>3760</v>
      </c>
      <c r="D124" s="15"/>
      <c r="E124" s="12" t="s">
        <v>15</v>
      </c>
      <c r="F124" s="14"/>
      <c r="G124" s="12">
        <v>1616</v>
      </c>
      <c r="H124" s="12">
        <v>1292</v>
      </c>
      <c r="I124" s="12">
        <v>970</v>
      </c>
      <c r="J124" s="12">
        <v>970</v>
      </c>
    </row>
    <row r="125" s="3" customFormat="true" customHeight="true" spans="1:10">
      <c r="A125" s="12"/>
      <c r="B125" s="13" t="s">
        <v>3761</v>
      </c>
      <c r="C125" s="14" t="s">
        <v>3762</v>
      </c>
      <c r="D125" s="15"/>
      <c r="E125" s="12" t="s">
        <v>15</v>
      </c>
      <c r="F125" s="14"/>
      <c r="G125" s="12">
        <v>4040</v>
      </c>
      <c r="H125" s="12">
        <v>3232</v>
      </c>
      <c r="I125" s="12">
        <v>2424</v>
      </c>
      <c r="J125" s="12">
        <v>2424</v>
      </c>
    </row>
    <row r="126" s="3" customFormat="true" ht="64" customHeight="true" spans="1:10">
      <c r="A126" s="12">
        <v>55</v>
      </c>
      <c r="B126" s="13" t="s">
        <v>3763</v>
      </c>
      <c r="C126" s="15" t="s">
        <v>3764</v>
      </c>
      <c r="D126" s="15" t="s">
        <v>3765</v>
      </c>
      <c r="E126" s="12" t="s">
        <v>15</v>
      </c>
      <c r="F126" s="14"/>
      <c r="G126" s="12">
        <v>7370</v>
      </c>
      <c r="H126" s="12">
        <v>5896</v>
      </c>
      <c r="I126" s="12">
        <v>4422</v>
      </c>
      <c r="J126" s="12">
        <v>4422</v>
      </c>
    </row>
    <row r="127" s="3" customFormat="true" customHeight="true" spans="1:10">
      <c r="A127" s="17"/>
      <c r="B127" s="13" t="s">
        <v>3766</v>
      </c>
      <c r="C127" s="15" t="s">
        <v>3767</v>
      </c>
      <c r="D127" s="17"/>
      <c r="E127" s="12" t="s">
        <v>15</v>
      </c>
      <c r="F127" s="14"/>
      <c r="G127" s="12">
        <v>1474</v>
      </c>
      <c r="H127" s="12">
        <v>1179</v>
      </c>
      <c r="I127" s="12">
        <v>884</v>
      </c>
      <c r="J127" s="12">
        <v>884</v>
      </c>
    </row>
    <row r="128" s="3" customFormat="true" ht="93" customHeight="true" spans="1:10">
      <c r="A128" s="12">
        <v>56</v>
      </c>
      <c r="B128" s="13" t="s">
        <v>3768</v>
      </c>
      <c r="C128" s="15" t="s">
        <v>3769</v>
      </c>
      <c r="D128" s="15" t="s">
        <v>3770</v>
      </c>
      <c r="E128" s="12" t="s">
        <v>15</v>
      </c>
      <c r="F128" s="14"/>
      <c r="G128" s="12">
        <v>160</v>
      </c>
      <c r="H128" s="12">
        <v>144</v>
      </c>
      <c r="I128" s="12">
        <v>128</v>
      </c>
      <c r="J128" s="12">
        <v>128</v>
      </c>
    </row>
    <row r="129" s="3" customFormat="true" ht="57" customHeight="true" spans="1:10">
      <c r="A129" s="12">
        <v>57</v>
      </c>
      <c r="B129" s="13" t="s">
        <v>3771</v>
      </c>
      <c r="C129" s="14" t="s">
        <v>3772</v>
      </c>
      <c r="D129" s="14" t="s">
        <v>3773</v>
      </c>
      <c r="E129" s="12" t="s">
        <v>15</v>
      </c>
      <c r="F129" s="14" t="s">
        <v>3774</v>
      </c>
      <c r="G129" s="12">
        <v>2860</v>
      </c>
      <c r="H129" s="12">
        <v>2288</v>
      </c>
      <c r="I129" s="12">
        <v>1716</v>
      </c>
      <c r="J129" s="12">
        <v>1716</v>
      </c>
    </row>
    <row r="130" s="3" customFormat="true" customHeight="true" spans="1:10">
      <c r="A130" s="17"/>
      <c r="B130" s="13" t="s">
        <v>3775</v>
      </c>
      <c r="C130" s="15" t="s">
        <v>3776</v>
      </c>
      <c r="D130" s="17"/>
      <c r="E130" s="12" t="s">
        <v>15</v>
      </c>
      <c r="F130" s="14"/>
      <c r="G130" s="12">
        <v>572</v>
      </c>
      <c r="H130" s="12">
        <v>458</v>
      </c>
      <c r="I130" s="12">
        <v>343</v>
      </c>
      <c r="J130" s="12">
        <v>343</v>
      </c>
    </row>
    <row r="131" s="3" customFormat="true" customHeight="true" spans="1:10">
      <c r="A131" s="12"/>
      <c r="B131" s="13" t="s">
        <v>3777</v>
      </c>
      <c r="C131" s="14" t="s">
        <v>3778</v>
      </c>
      <c r="D131" s="14"/>
      <c r="E131" s="12" t="s">
        <v>15</v>
      </c>
      <c r="F131" s="14"/>
      <c r="G131" s="12">
        <v>2860</v>
      </c>
      <c r="H131" s="12">
        <v>2288</v>
      </c>
      <c r="I131" s="12">
        <v>1716</v>
      </c>
      <c r="J131" s="12">
        <v>1716</v>
      </c>
    </row>
    <row r="132" s="3" customFormat="true" ht="75" customHeight="true" spans="1:10">
      <c r="A132" s="12">
        <v>58</v>
      </c>
      <c r="B132" s="13" t="s">
        <v>3779</v>
      </c>
      <c r="C132" s="15" t="s">
        <v>3780</v>
      </c>
      <c r="D132" s="15" t="s">
        <v>3781</v>
      </c>
      <c r="E132" s="12" t="s">
        <v>15</v>
      </c>
      <c r="F132" s="14"/>
      <c r="G132" s="12">
        <v>1430</v>
      </c>
      <c r="H132" s="12">
        <v>1144</v>
      </c>
      <c r="I132" s="12">
        <v>858</v>
      </c>
      <c r="J132" s="12">
        <v>858</v>
      </c>
    </row>
    <row r="133" s="3" customFormat="true" customHeight="true" spans="1:10">
      <c r="A133" s="12"/>
      <c r="B133" s="13" t="s">
        <v>3782</v>
      </c>
      <c r="C133" s="15" t="s">
        <v>3783</v>
      </c>
      <c r="D133" s="15"/>
      <c r="E133" s="12" t="s">
        <v>15</v>
      </c>
      <c r="F133" s="14"/>
      <c r="G133" s="12">
        <v>286</v>
      </c>
      <c r="H133" s="12">
        <v>229</v>
      </c>
      <c r="I133" s="12">
        <v>172</v>
      </c>
      <c r="J133" s="12">
        <v>172</v>
      </c>
    </row>
    <row r="134" s="3" customFormat="true" ht="61" customHeight="true" spans="1:10">
      <c r="A134" s="12">
        <v>59</v>
      </c>
      <c r="B134" s="13" t="s">
        <v>3784</v>
      </c>
      <c r="C134" s="15" t="s">
        <v>3785</v>
      </c>
      <c r="D134" s="15" t="s">
        <v>3786</v>
      </c>
      <c r="E134" s="12" t="s">
        <v>15</v>
      </c>
      <c r="F134" s="14" t="s">
        <v>3787</v>
      </c>
      <c r="G134" s="12">
        <v>2360</v>
      </c>
      <c r="H134" s="12">
        <v>1888</v>
      </c>
      <c r="I134" s="12">
        <v>1416</v>
      </c>
      <c r="J134" s="12">
        <v>1416</v>
      </c>
    </row>
    <row r="135" s="3" customFormat="true" customHeight="true" spans="1:10">
      <c r="A135" s="12"/>
      <c r="B135" s="13" t="s">
        <v>3788</v>
      </c>
      <c r="C135" s="15" t="s">
        <v>3789</v>
      </c>
      <c r="D135" s="15"/>
      <c r="E135" s="12" t="s">
        <v>15</v>
      </c>
      <c r="F135" s="14"/>
      <c r="G135" s="12">
        <v>472</v>
      </c>
      <c r="H135" s="12">
        <v>378</v>
      </c>
      <c r="I135" s="12">
        <v>283</v>
      </c>
      <c r="J135" s="12">
        <v>283</v>
      </c>
    </row>
    <row r="136" s="3" customFormat="true" ht="60" customHeight="true" spans="1:10">
      <c r="A136" s="12">
        <v>60</v>
      </c>
      <c r="B136" s="13" t="s">
        <v>3790</v>
      </c>
      <c r="C136" s="15" t="s">
        <v>3791</v>
      </c>
      <c r="D136" s="18" t="s">
        <v>3792</v>
      </c>
      <c r="E136" s="12" t="s">
        <v>15</v>
      </c>
      <c r="F136" s="14"/>
      <c r="G136" s="12">
        <v>1180</v>
      </c>
      <c r="H136" s="12">
        <v>944</v>
      </c>
      <c r="I136" s="12">
        <v>708</v>
      </c>
      <c r="J136" s="12">
        <v>708</v>
      </c>
    </row>
    <row r="137" s="3" customFormat="true" customHeight="true" spans="1:10">
      <c r="A137" s="12"/>
      <c r="B137" s="13" t="s">
        <v>3793</v>
      </c>
      <c r="C137" s="15" t="s">
        <v>3794</v>
      </c>
      <c r="D137" s="18"/>
      <c r="E137" s="12" t="s">
        <v>15</v>
      </c>
      <c r="F137" s="14"/>
      <c r="G137" s="12">
        <v>236</v>
      </c>
      <c r="H137" s="12">
        <v>189</v>
      </c>
      <c r="I137" s="12">
        <v>142</v>
      </c>
      <c r="J137" s="12">
        <v>142</v>
      </c>
    </row>
    <row r="138" s="3" customFormat="true" ht="63" customHeight="true" spans="1:10">
      <c r="A138" s="12">
        <v>61</v>
      </c>
      <c r="B138" s="13" t="s">
        <v>3795</v>
      </c>
      <c r="C138" s="15" t="s">
        <v>3796</v>
      </c>
      <c r="D138" s="32" t="s">
        <v>3797</v>
      </c>
      <c r="E138" s="12" t="s">
        <v>15</v>
      </c>
      <c r="F138" s="14"/>
      <c r="G138" s="12">
        <v>70</v>
      </c>
      <c r="H138" s="12">
        <v>63</v>
      </c>
      <c r="I138" s="12">
        <v>56</v>
      </c>
      <c r="J138" s="12">
        <v>56</v>
      </c>
    </row>
    <row r="139" s="3" customFormat="true" ht="50" customHeight="true" spans="1:10">
      <c r="A139" s="12">
        <v>62</v>
      </c>
      <c r="B139" s="13" t="s">
        <v>3798</v>
      </c>
      <c r="C139" s="15" t="s">
        <v>3799</v>
      </c>
      <c r="D139" s="32" t="s">
        <v>3800</v>
      </c>
      <c r="E139" s="12" t="s">
        <v>15</v>
      </c>
      <c r="F139" s="31"/>
      <c r="G139" s="12">
        <v>3800</v>
      </c>
      <c r="H139" s="12">
        <v>3040</v>
      </c>
      <c r="I139" s="12">
        <v>2280</v>
      </c>
      <c r="J139" s="12">
        <v>2280</v>
      </c>
    </row>
    <row r="140" s="3" customFormat="true" customHeight="true" spans="1:10">
      <c r="A140" s="12"/>
      <c r="B140" s="13" t="s">
        <v>3801</v>
      </c>
      <c r="C140" s="15" t="s">
        <v>3802</v>
      </c>
      <c r="D140" s="32"/>
      <c r="E140" s="12" t="s">
        <v>15</v>
      </c>
      <c r="F140" s="31"/>
      <c r="G140" s="12">
        <v>760</v>
      </c>
      <c r="H140" s="12">
        <v>608</v>
      </c>
      <c r="I140" s="12">
        <v>456</v>
      </c>
      <c r="J140" s="12">
        <v>456</v>
      </c>
    </row>
    <row r="141" s="3" customFormat="true" ht="60" customHeight="true" spans="1:10">
      <c r="A141" s="12">
        <v>63</v>
      </c>
      <c r="B141" s="13" t="s">
        <v>3803</v>
      </c>
      <c r="C141" s="15" t="s">
        <v>3804</v>
      </c>
      <c r="D141" s="32" t="s">
        <v>3805</v>
      </c>
      <c r="E141" s="12" t="s">
        <v>15</v>
      </c>
      <c r="F141" s="31"/>
      <c r="G141" s="12">
        <v>3800</v>
      </c>
      <c r="H141" s="12">
        <v>3040</v>
      </c>
      <c r="I141" s="12">
        <v>2280</v>
      </c>
      <c r="J141" s="12">
        <v>2280</v>
      </c>
    </row>
    <row r="142" s="3" customFormat="true" customHeight="true" spans="1:10">
      <c r="A142" s="12"/>
      <c r="B142" s="13" t="s">
        <v>3806</v>
      </c>
      <c r="C142" s="15" t="s">
        <v>3807</v>
      </c>
      <c r="D142" s="32"/>
      <c r="E142" s="12" t="s">
        <v>15</v>
      </c>
      <c r="F142" s="31"/>
      <c r="G142" s="12">
        <v>760</v>
      </c>
      <c r="H142" s="12">
        <v>608</v>
      </c>
      <c r="I142" s="12">
        <v>456</v>
      </c>
      <c r="J142" s="12">
        <v>456</v>
      </c>
    </row>
    <row r="143" s="3" customFormat="true" ht="63" customHeight="true" spans="1:10">
      <c r="A143" s="12">
        <v>64</v>
      </c>
      <c r="B143" s="13" t="s">
        <v>3808</v>
      </c>
      <c r="C143" s="15" t="s">
        <v>3809</v>
      </c>
      <c r="D143" s="14" t="s">
        <v>3810</v>
      </c>
      <c r="E143" s="12" t="s">
        <v>15</v>
      </c>
      <c r="F143" s="33"/>
      <c r="G143" s="34">
        <v>4780</v>
      </c>
      <c r="H143" s="34">
        <v>3824</v>
      </c>
      <c r="I143" s="34">
        <v>2868</v>
      </c>
      <c r="J143" s="34">
        <v>2868</v>
      </c>
    </row>
    <row r="144" s="3" customFormat="true" customHeight="true" spans="1:10">
      <c r="A144" s="12"/>
      <c r="B144" s="13" t="s">
        <v>3811</v>
      </c>
      <c r="C144" s="15" t="s">
        <v>3812</v>
      </c>
      <c r="D144" s="14"/>
      <c r="E144" s="12" t="s">
        <v>15</v>
      </c>
      <c r="F144" s="33"/>
      <c r="G144" s="34">
        <v>956</v>
      </c>
      <c r="H144" s="34">
        <v>765</v>
      </c>
      <c r="I144" s="34">
        <v>574</v>
      </c>
      <c r="J144" s="34">
        <v>574</v>
      </c>
    </row>
    <row r="145" s="3" customFormat="true" ht="66" customHeight="true" spans="1:10">
      <c r="A145" s="12">
        <v>65</v>
      </c>
      <c r="B145" s="13" t="s">
        <v>3813</v>
      </c>
      <c r="C145" s="15" t="s">
        <v>3814</v>
      </c>
      <c r="D145" s="14" t="s">
        <v>3815</v>
      </c>
      <c r="E145" s="12" t="s">
        <v>15</v>
      </c>
      <c r="F145" s="33" t="s">
        <v>3816</v>
      </c>
      <c r="G145" s="34">
        <v>6480</v>
      </c>
      <c r="H145" s="34">
        <v>5184</v>
      </c>
      <c r="I145" s="34">
        <v>3888</v>
      </c>
      <c r="J145" s="34">
        <v>3888</v>
      </c>
    </row>
    <row r="146" s="3" customFormat="true" customHeight="true" spans="1:10">
      <c r="A146" s="12"/>
      <c r="B146" s="13" t="s">
        <v>3817</v>
      </c>
      <c r="C146" s="15" t="s">
        <v>3818</v>
      </c>
      <c r="D146" s="14"/>
      <c r="E146" s="12" t="s">
        <v>15</v>
      </c>
      <c r="F146" s="33"/>
      <c r="G146" s="34">
        <v>1296</v>
      </c>
      <c r="H146" s="34">
        <v>1036</v>
      </c>
      <c r="I146" s="34">
        <v>778</v>
      </c>
      <c r="J146" s="34">
        <v>778</v>
      </c>
    </row>
    <row r="147" s="3" customFormat="true" ht="57" customHeight="true" spans="1:10">
      <c r="A147" s="12">
        <v>66</v>
      </c>
      <c r="B147" s="13" t="s">
        <v>3819</v>
      </c>
      <c r="C147" s="15" t="s">
        <v>3820</v>
      </c>
      <c r="D147" s="14" t="s">
        <v>3821</v>
      </c>
      <c r="E147" s="12" t="s">
        <v>15</v>
      </c>
      <c r="F147" s="33"/>
      <c r="G147" s="34">
        <v>4600</v>
      </c>
      <c r="H147" s="34">
        <v>3680</v>
      </c>
      <c r="I147" s="34">
        <v>2760</v>
      </c>
      <c r="J147" s="34">
        <v>2760</v>
      </c>
    </row>
    <row r="148" s="3" customFormat="true" customHeight="true" spans="1:10">
      <c r="A148" s="12"/>
      <c r="B148" s="13" t="s">
        <v>3822</v>
      </c>
      <c r="C148" s="15" t="s">
        <v>3823</v>
      </c>
      <c r="D148" s="14"/>
      <c r="E148" s="12" t="s">
        <v>15</v>
      </c>
      <c r="F148" s="33"/>
      <c r="G148" s="34">
        <v>920</v>
      </c>
      <c r="H148" s="34">
        <v>736</v>
      </c>
      <c r="I148" s="34">
        <v>552</v>
      </c>
      <c r="J148" s="34">
        <v>552</v>
      </c>
    </row>
    <row r="149" s="3" customFormat="true" ht="61" customHeight="true" spans="1:10">
      <c r="A149" s="12">
        <v>67</v>
      </c>
      <c r="B149" s="13" t="s">
        <v>3824</v>
      </c>
      <c r="C149" s="15" t="s">
        <v>3825</v>
      </c>
      <c r="D149" s="14" t="s">
        <v>3826</v>
      </c>
      <c r="E149" s="12" t="s">
        <v>15</v>
      </c>
      <c r="F149" s="33" t="s">
        <v>3827</v>
      </c>
      <c r="G149" s="34">
        <v>6000</v>
      </c>
      <c r="H149" s="34">
        <v>4800</v>
      </c>
      <c r="I149" s="34">
        <v>3600</v>
      </c>
      <c r="J149" s="34">
        <v>3600</v>
      </c>
    </row>
    <row r="150" s="3" customFormat="true" customHeight="true" spans="1:10">
      <c r="A150" s="12"/>
      <c r="B150" s="13" t="s">
        <v>3828</v>
      </c>
      <c r="C150" s="15" t="s">
        <v>3829</v>
      </c>
      <c r="D150" s="14"/>
      <c r="E150" s="12" t="s">
        <v>15</v>
      </c>
      <c r="F150" s="33"/>
      <c r="G150" s="34">
        <v>1200</v>
      </c>
      <c r="H150" s="34">
        <v>960</v>
      </c>
      <c r="I150" s="34">
        <v>720</v>
      </c>
      <c r="J150" s="34">
        <v>720</v>
      </c>
    </row>
    <row r="151" s="3" customFormat="true" ht="59" customHeight="true" spans="1:10">
      <c r="A151" s="12">
        <v>68</v>
      </c>
      <c r="B151" s="13" t="s">
        <v>3830</v>
      </c>
      <c r="C151" s="15" t="s">
        <v>3831</v>
      </c>
      <c r="D151" s="15" t="s">
        <v>3832</v>
      </c>
      <c r="E151" s="12" t="s">
        <v>15</v>
      </c>
      <c r="F151" s="12"/>
      <c r="G151" s="12">
        <v>5600</v>
      </c>
      <c r="H151" s="12">
        <v>4480</v>
      </c>
      <c r="I151" s="12">
        <v>3360</v>
      </c>
      <c r="J151" s="12">
        <v>3360</v>
      </c>
    </row>
    <row r="152" s="3" customFormat="true" customHeight="true" spans="1:10">
      <c r="A152" s="17"/>
      <c r="B152" s="13" t="s">
        <v>3833</v>
      </c>
      <c r="C152" s="15" t="s">
        <v>3834</v>
      </c>
      <c r="D152" s="17"/>
      <c r="E152" s="12" t="s">
        <v>15</v>
      </c>
      <c r="F152" s="14"/>
      <c r="G152" s="12">
        <v>1120</v>
      </c>
      <c r="H152" s="12">
        <v>896</v>
      </c>
      <c r="I152" s="12">
        <v>672</v>
      </c>
      <c r="J152" s="12">
        <v>672</v>
      </c>
    </row>
    <row r="153" s="3" customFormat="true" ht="62" customHeight="true" spans="1:10">
      <c r="A153" s="12">
        <v>69</v>
      </c>
      <c r="B153" s="13" t="s">
        <v>3835</v>
      </c>
      <c r="C153" s="15" t="s">
        <v>3836</v>
      </c>
      <c r="D153" s="15" t="s">
        <v>3837</v>
      </c>
      <c r="E153" s="12" t="s">
        <v>15</v>
      </c>
      <c r="F153" s="14"/>
      <c r="G153" s="12">
        <v>5620</v>
      </c>
      <c r="H153" s="12">
        <v>4496</v>
      </c>
      <c r="I153" s="12">
        <v>3372</v>
      </c>
      <c r="J153" s="12">
        <v>3372</v>
      </c>
    </row>
    <row r="154" s="3" customFormat="true" customHeight="true" spans="1:10">
      <c r="A154" s="17"/>
      <c r="B154" s="13" t="s">
        <v>3838</v>
      </c>
      <c r="C154" s="15" t="s">
        <v>3839</v>
      </c>
      <c r="D154" s="17"/>
      <c r="E154" s="12" t="s">
        <v>15</v>
      </c>
      <c r="F154" s="14"/>
      <c r="G154" s="12">
        <v>1124</v>
      </c>
      <c r="H154" s="12">
        <v>899</v>
      </c>
      <c r="I154" s="12">
        <v>674</v>
      </c>
      <c r="J154" s="12">
        <v>674</v>
      </c>
    </row>
    <row r="155" s="3" customFormat="true" ht="60" customHeight="true" spans="1:10">
      <c r="A155" s="12">
        <v>70</v>
      </c>
      <c r="B155" s="13" t="s">
        <v>3840</v>
      </c>
      <c r="C155" s="15" t="s">
        <v>3841</v>
      </c>
      <c r="D155" s="15" t="s">
        <v>3842</v>
      </c>
      <c r="E155" s="12" t="s">
        <v>15</v>
      </c>
      <c r="F155" s="14"/>
      <c r="G155" s="12">
        <v>4230</v>
      </c>
      <c r="H155" s="12">
        <v>3384</v>
      </c>
      <c r="I155" s="12">
        <v>2538</v>
      </c>
      <c r="J155" s="12">
        <v>2538</v>
      </c>
    </row>
    <row r="156" s="3" customFormat="true" customHeight="true" spans="1:10">
      <c r="A156" s="12"/>
      <c r="B156" s="13" t="s">
        <v>3843</v>
      </c>
      <c r="C156" s="15" t="s">
        <v>3844</v>
      </c>
      <c r="D156" s="15"/>
      <c r="E156" s="12" t="s">
        <v>15</v>
      </c>
      <c r="F156" s="14"/>
      <c r="G156" s="12">
        <v>846</v>
      </c>
      <c r="H156" s="12">
        <v>677</v>
      </c>
      <c r="I156" s="12">
        <v>508</v>
      </c>
      <c r="J156" s="12">
        <v>508</v>
      </c>
    </row>
    <row r="157" s="3" customFormat="true" ht="60" customHeight="true" spans="1:10">
      <c r="A157" s="12">
        <v>71</v>
      </c>
      <c r="B157" s="13" t="s">
        <v>3845</v>
      </c>
      <c r="C157" s="15" t="s">
        <v>3846</v>
      </c>
      <c r="D157" s="15" t="s">
        <v>3847</v>
      </c>
      <c r="E157" s="12" t="s">
        <v>15</v>
      </c>
      <c r="F157" s="14"/>
      <c r="G157" s="12">
        <v>1960</v>
      </c>
      <c r="H157" s="12">
        <v>1568</v>
      </c>
      <c r="I157" s="12">
        <v>1176</v>
      </c>
      <c r="J157" s="12">
        <v>1176</v>
      </c>
    </row>
    <row r="158" s="3" customFormat="true" customHeight="true" spans="1:10">
      <c r="A158" s="12"/>
      <c r="B158" s="13" t="s">
        <v>3848</v>
      </c>
      <c r="C158" s="15" t="s">
        <v>3849</v>
      </c>
      <c r="D158" s="15"/>
      <c r="E158" s="12" t="s">
        <v>15</v>
      </c>
      <c r="F158" s="14"/>
      <c r="G158" s="12">
        <v>392</v>
      </c>
      <c r="H158" s="12">
        <v>314</v>
      </c>
      <c r="I158" s="12">
        <v>235</v>
      </c>
      <c r="J158" s="12">
        <v>235</v>
      </c>
    </row>
    <row r="159" s="3" customFormat="true" ht="60" customHeight="true" spans="1:10">
      <c r="A159" s="12">
        <v>72</v>
      </c>
      <c r="B159" s="13" t="s">
        <v>3850</v>
      </c>
      <c r="C159" s="15" t="s">
        <v>3851</v>
      </c>
      <c r="D159" s="14" t="s">
        <v>3852</v>
      </c>
      <c r="E159" s="12" t="s">
        <v>15</v>
      </c>
      <c r="F159" s="14"/>
      <c r="G159" s="12">
        <v>40</v>
      </c>
      <c r="H159" s="12">
        <v>36</v>
      </c>
      <c r="I159" s="12">
        <v>32</v>
      </c>
      <c r="J159" s="12">
        <v>32</v>
      </c>
    </row>
    <row r="160" s="3" customFormat="true" customHeight="true" spans="1:10">
      <c r="A160" s="12"/>
      <c r="B160" s="13" t="s">
        <v>3853</v>
      </c>
      <c r="C160" s="14" t="s">
        <v>3854</v>
      </c>
      <c r="D160" s="14"/>
      <c r="E160" s="12" t="s">
        <v>15</v>
      </c>
      <c r="F160" s="14"/>
      <c r="G160" s="12">
        <v>238</v>
      </c>
      <c r="H160" s="12">
        <v>214</v>
      </c>
      <c r="I160" s="12">
        <v>190</v>
      </c>
      <c r="J160" s="12">
        <v>190</v>
      </c>
    </row>
    <row r="161" s="3" customFormat="true" ht="107" customHeight="true" spans="1:10">
      <c r="A161" s="12">
        <v>73</v>
      </c>
      <c r="B161" s="13" t="s">
        <v>3855</v>
      </c>
      <c r="C161" s="15" t="s">
        <v>3856</v>
      </c>
      <c r="D161" s="32" t="s">
        <v>3857</v>
      </c>
      <c r="E161" s="12" t="s">
        <v>15</v>
      </c>
      <c r="F161" s="14" t="s">
        <v>3858</v>
      </c>
      <c r="G161" s="12">
        <v>3510</v>
      </c>
      <c r="H161" s="12">
        <v>2808</v>
      </c>
      <c r="I161" s="12">
        <v>2106</v>
      </c>
      <c r="J161" s="12">
        <v>2106</v>
      </c>
    </row>
    <row r="162" s="3" customFormat="true" customHeight="true" spans="1:10">
      <c r="A162" s="12"/>
      <c r="B162" s="13" t="s">
        <v>3859</v>
      </c>
      <c r="C162" s="15" t="s">
        <v>3860</v>
      </c>
      <c r="D162" s="32"/>
      <c r="E162" s="12" t="s">
        <v>15</v>
      </c>
      <c r="F162" s="14"/>
      <c r="G162" s="12">
        <v>702</v>
      </c>
      <c r="H162" s="12">
        <v>562</v>
      </c>
      <c r="I162" s="12">
        <v>421</v>
      </c>
      <c r="J162" s="12">
        <v>421</v>
      </c>
    </row>
    <row r="163" s="3" customFormat="true" ht="92" customHeight="true" spans="1:10">
      <c r="A163" s="12">
        <v>74</v>
      </c>
      <c r="B163" s="13" t="s">
        <v>3861</v>
      </c>
      <c r="C163" s="15" t="s">
        <v>3862</v>
      </c>
      <c r="D163" s="32" t="s">
        <v>3863</v>
      </c>
      <c r="E163" s="12" t="s">
        <v>15</v>
      </c>
      <c r="F163" s="14" t="s">
        <v>3864</v>
      </c>
      <c r="G163" s="12">
        <v>4460</v>
      </c>
      <c r="H163" s="12">
        <v>3568</v>
      </c>
      <c r="I163" s="12">
        <v>2676</v>
      </c>
      <c r="J163" s="12">
        <v>2676</v>
      </c>
    </row>
    <row r="164" s="3" customFormat="true" customHeight="true" spans="1:10">
      <c r="A164" s="12"/>
      <c r="B164" s="13" t="s">
        <v>3865</v>
      </c>
      <c r="C164" s="15" t="s">
        <v>3866</v>
      </c>
      <c r="D164" s="32"/>
      <c r="E164" s="12" t="s">
        <v>15</v>
      </c>
      <c r="F164" s="14"/>
      <c r="G164" s="12">
        <v>892</v>
      </c>
      <c r="H164" s="12">
        <v>714</v>
      </c>
      <c r="I164" s="12">
        <v>535</v>
      </c>
      <c r="J164" s="12">
        <v>535</v>
      </c>
    </row>
    <row r="165" s="3" customFormat="true" ht="87" customHeight="true" spans="1:10">
      <c r="A165" s="12">
        <v>75</v>
      </c>
      <c r="B165" s="13" t="s">
        <v>3867</v>
      </c>
      <c r="C165" s="15" t="s">
        <v>3868</v>
      </c>
      <c r="D165" s="32" t="s">
        <v>3869</v>
      </c>
      <c r="E165" s="12" t="s">
        <v>15</v>
      </c>
      <c r="F165" s="14" t="s">
        <v>3870</v>
      </c>
      <c r="G165" s="12">
        <v>3120</v>
      </c>
      <c r="H165" s="12">
        <v>2496</v>
      </c>
      <c r="I165" s="12">
        <v>1872</v>
      </c>
      <c r="J165" s="12">
        <v>1872</v>
      </c>
    </row>
    <row r="166" s="3" customFormat="true" customHeight="true" spans="1:10">
      <c r="A166" s="12"/>
      <c r="B166" s="13" t="s">
        <v>3871</v>
      </c>
      <c r="C166" s="15" t="s">
        <v>3872</v>
      </c>
      <c r="D166" s="32"/>
      <c r="E166" s="12" t="s">
        <v>15</v>
      </c>
      <c r="F166" s="14"/>
      <c r="G166" s="12">
        <v>624</v>
      </c>
      <c r="H166" s="12">
        <v>499</v>
      </c>
      <c r="I166" s="12">
        <v>374</v>
      </c>
      <c r="J166" s="12">
        <v>374</v>
      </c>
    </row>
    <row r="167" s="3" customFormat="true" ht="88" customHeight="true" spans="1:10">
      <c r="A167" s="12">
        <v>76</v>
      </c>
      <c r="B167" s="13" t="s">
        <v>3873</v>
      </c>
      <c r="C167" s="15" t="s">
        <v>3874</v>
      </c>
      <c r="D167" s="32" t="s">
        <v>3875</v>
      </c>
      <c r="E167" s="12" t="s">
        <v>15</v>
      </c>
      <c r="F167" s="14" t="s">
        <v>3876</v>
      </c>
      <c r="G167" s="12">
        <v>1320</v>
      </c>
      <c r="H167" s="12">
        <v>1056</v>
      </c>
      <c r="I167" s="12">
        <v>792</v>
      </c>
      <c r="J167" s="12">
        <v>792</v>
      </c>
    </row>
    <row r="168" s="3" customFormat="true" customHeight="true" spans="1:10">
      <c r="A168" s="12"/>
      <c r="B168" s="13" t="s">
        <v>3877</v>
      </c>
      <c r="C168" s="15" t="s">
        <v>3878</v>
      </c>
      <c r="D168" s="32"/>
      <c r="E168" s="12" t="s">
        <v>15</v>
      </c>
      <c r="F168" s="14"/>
      <c r="G168" s="12">
        <v>264</v>
      </c>
      <c r="H168" s="12">
        <v>211</v>
      </c>
      <c r="I168" s="12">
        <v>158</v>
      </c>
      <c r="J168" s="12">
        <v>158</v>
      </c>
    </row>
    <row r="169" s="3" customFormat="true" ht="120" customHeight="true" spans="1:10">
      <c r="A169" s="12">
        <v>77</v>
      </c>
      <c r="B169" s="13" t="s">
        <v>3879</v>
      </c>
      <c r="C169" s="15" t="s">
        <v>3880</v>
      </c>
      <c r="D169" s="18" t="s">
        <v>3881</v>
      </c>
      <c r="E169" s="12" t="s">
        <v>15</v>
      </c>
      <c r="F169" s="14" t="s">
        <v>3882</v>
      </c>
      <c r="G169" s="12">
        <v>5670</v>
      </c>
      <c r="H169" s="12">
        <v>4536</v>
      </c>
      <c r="I169" s="12">
        <v>3402</v>
      </c>
      <c r="J169" s="12">
        <v>3402</v>
      </c>
    </row>
    <row r="170" s="3" customFormat="true" customHeight="true" spans="1:10">
      <c r="A170" s="17"/>
      <c r="B170" s="13" t="s">
        <v>3883</v>
      </c>
      <c r="C170" s="15" t="s">
        <v>3884</v>
      </c>
      <c r="D170" s="17"/>
      <c r="E170" s="12" t="s">
        <v>15</v>
      </c>
      <c r="F170" s="14"/>
      <c r="G170" s="12">
        <v>1134</v>
      </c>
      <c r="H170" s="12">
        <v>907</v>
      </c>
      <c r="I170" s="12">
        <v>680</v>
      </c>
      <c r="J170" s="12">
        <v>680</v>
      </c>
    </row>
    <row r="171" s="3" customFormat="true" ht="108" customHeight="true" spans="1:10">
      <c r="A171" s="12">
        <v>78</v>
      </c>
      <c r="B171" s="13" t="s">
        <v>3885</v>
      </c>
      <c r="C171" s="15" t="s">
        <v>3886</v>
      </c>
      <c r="D171" s="32" t="s">
        <v>3887</v>
      </c>
      <c r="E171" s="12" t="s">
        <v>15</v>
      </c>
      <c r="F171" s="14" t="s">
        <v>3888</v>
      </c>
      <c r="G171" s="12">
        <v>4135</v>
      </c>
      <c r="H171" s="12">
        <v>3308</v>
      </c>
      <c r="I171" s="12">
        <v>2481</v>
      </c>
      <c r="J171" s="12">
        <v>2481</v>
      </c>
    </row>
    <row r="172" s="3" customFormat="true" customHeight="true" spans="1:10">
      <c r="A172" s="12"/>
      <c r="B172" s="13" t="s">
        <v>3889</v>
      </c>
      <c r="C172" s="15" t="s">
        <v>3890</v>
      </c>
      <c r="D172" s="32"/>
      <c r="E172" s="12" t="s">
        <v>15</v>
      </c>
      <c r="F172" s="14"/>
      <c r="G172" s="12">
        <v>827</v>
      </c>
      <c r="H172" s="12">
        <v>662</v>
      </c>
      <c r="I172" s="12">
        <v>496</v>
      </c>
      <c r="J172" s="12">
        <v>496</v>
      </c>
    </row>
    <row r="173" s="3" customFormat="true" ht="93" customHeight="true" spans="1:10">
      <c r="A173" s="12">
        <v>79</v>
      </c>
      <c r="B173" s="13" t="s">
        <v>3891</v>
      </c>
      <c r="C173" s="15" t="s">
        <v>3892</v>
      </c>
      <c r="D173" s="32" t="s">
        <v>3893</v>
      </c>
      <c r="E173" s="12" t="s">
        <v>15</v>
      </c>
      <c r="F173" s="14" t="s">
        <v>3894</v>
      </c>
      <c r="G173" s="12">
        <v>2970</v>
      </c>
      <c r="H173" s="12">
        <v>2376</v>
      </c>
      <c r="I173" s="12">
        <v>1782</v>
      </c>
      <c r="J173" s="12">
        <v>1782</v>
      </c>
    </row>
    <row r="174" s="3" customFormat="true" customHeight="true" spans="1:10">
      <c r="A174" s="12"/>
      <c r="B174" s="13" t="s">
        <v>3895</v>
      </c>
      <c r="C174" s="15" t="s">
        <v>3896</v>
      </c>
      <c r="D174" s="32"/>
      <c r="E174" s="12" t="s">
        <v>15</v>
      </c>
      <c r="F174" s="14"/>
      <c r="G174" s="12">
        <v>594</v>
      </c>
      <c r="H174" s="12">
        <v>475</v>
      </c>
      <c r="I174" s="12">
        <v>356</v>
      </c>
      <c r="J174" s="12">
        <v>356</v>
      </c>
    </row>
    <row r="175" s="3" customFormat="true" ht="126" customHeight="true" spans="1:10">
      <c r="A175" s="12">
        <v>80</v>
      </c>
      <c r="B175" s="13" t="s">
        <v>3897</v>
      </c>
      <c r="C175" s="15" t="s">
        <v>3898</v>
      </c>
      <c r="D175" s="32" t="s">
        <v>3899</v>
      </c>
      <c r="E175" s="12" t="s">
        <v>15</v>
      </c>
      <c r="F175" s="14" t="s">
        <v>3900</v>
      </c>
      <c r="G175" s="12">
        <v>2970</v>
      </c>
      <c r="H175" s="12">
        <v>2376</v>
      </c>
      <c r="I175" s="12">
        <v>1782</v>
      </c>
      <c r="J175" s="12">
        <v>1782</v>
      </c>
    </row>
    <row r="176" s="3" customFormat="true" customHeight="true" spans="1:10">
      <c r="A176" s="12"/>
      <c r="B176" s="13" t="s">
        <v>3901</v>
      </c>
      <c r="C176" s="15" t="s">
        <v>3902</v>
      </c>
      <c r="D176" s="32"/>
      <c r="E176" s="12" t="s">
        <v>15</v>
      </c>
      <c r="F176" s="14"/>
      <c r="G176" s="12">
        <v>594</v>
      </c>
      <c r="H176" s="12">
        <v>475</v>
      </c>
      <c r="I176" s="12">
        <v>356</v>
      </c>
      <c r="J176" s="12">
        <v>356</v>
      </c>
    </row>
    <row r="177" s="3" customFormat="true" ht="62" customHeight="true" spans="1:10">
      <c r="A177" s="12">
        <v>81</v>
      </c>
      <c r="B177" s="13" t="s">
        <v>3903</v>
      </c>
      <c r="C177" s="15" t="s">
        <v>3904</v>
      </c>
      <c r="D177" s="18" t="s">
        <v>3905</v>
      </c>
      <c r="E177" s="12" t="s">
        <v>2382</v>
      </c>
      <c r="F177" s="31"/>
      <c r="G177" s="12">
        <v>3450</v>
      </c>
      <c r="H177" s="12">
        <v>2760</v>
      </c>
      <c r="I177" s="12">
        <v>2070</v>
      </c>
      <c r="J177" s="12">
        <v>2070</v>
      </c>
    </row>
    <row r="178" s="3" customFormat="true" customHeight="true" spans="1:10">
      <c r="A178" s="12"/>
      <c r="B178" s="13" t="s">
        <v>3906</v>
      </c>
      <c r="C178" s="15" t="s">
        <v>3907</v>
      </c>
      <c r="D178" s="18"/>
      <c r="E178" s="12" t="s">
        <v>2382</v>
      </c>
      <c r="F178" s="31"/>
      <c r="G178" s="12">
        <v>690</v>
      </c>
      <c r="H178" s="12">
        <v>552</v>
      </c>
      <c r="I178" s="12">
        <v>414</v>
      </c>
      <c r="J178" s="12">
        <v>414</v>
      </c>
    </row>
    <row r="179" s="3" customFormat="true" ht="58" customHeight="true" spans="1:10">
      <c r="A179" s="12">
        <v>82</v>
      </c>
      <c r="B179" s="13" t="s">
        <v>3908</v>
      </c>
      <c r="C179" s="15" t="s">
        <v>3909</v>
      </c>
      <c r="D179" s="18" t="s">
        <v>3910</v>
      </c>
      <c r="E179" s="12" t="s">
        <v>2382</v>
      </c>
      <c r="F179" s="14"/>
      <c r="G179" s="12">
        <v>3000</v>
      </c>
      <c r="H179" s="12">
        <v>2400</v>
      </c>
      <c r="I179" s="12">
        <v>1800</v>
      </c>
      <c r="J179" s="12">
        <v>1800</v>
      </c>
    </row>
    <row r="180" s="3" customFormat="true" customHeight="true" spans="1:10">
      <c r="A180" s="17"/>
      <c r="B180" s="13" t="s">
        <v>3911</v>
      </c>
      <c r="C180" s="15" t="s">
        <v>3912</v>
      </c>
      <c r="D180" s="17"/>
      <c r="E180" s="12" t="s">
        <v>2382</v>
      </c>
      <c r="F180" s="14"/>
      <c r="G180" s="12">
        <v>600</v>
      </c>
      <c r="H180" s="12">
        <v>480</v>
      </c>
      <c r="I180" s="12">
        <v>360</v>
      </c>
      <c r="J180" s="12">
        <v>360</v>
      </c>
    </row>
  </sheetData>
  <autoFilter ref="A4:J180">
    <extLst/>
  </autoFilter>
  <mergeCells count="10">
    <mergeCell ref="A1:B1"/>
    <mergeCell ref="A2:J2"/>
    <mergeCell ref="G3:J3"/>
    <mergeCell ref="D5:J5"/>
    <mergeCell ref="A3:A4"/>
    <mergeCell ref="B3:B4"/>
    <mergeCell ref="C3:C4"/>
    <mergeCell ref="D3:D4"/>
    <mergeCell ref="E3:E4"/>
    <mergeCell ref="F3:F4"/>
  </mergeCells>
  <pageMargins left="0.751388888888889" right="0.751388888888889" top="1" bottom="1" header="0.5" footer="0.5"/>
  <pageSetup paperSize="9"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7</vt:i4>
      </vt:variant>
    </vt:vector>
  </HeadingPairs>
  <TitlesOfParts>
    <vt:vector size="7" baseType="lpstr">
      <vt:lpstr>附件1辽宁省眼科等6类医疗服务项目价格信息表</vt:lpstr>
      <vt:lpstr>眼科</vt:lpstr>
      <vt:lpstr>心血管系统</vt:lpstr>
      <vt:lpstr>口腔类</vt:lpstr>
      <vt:lpstr>耳鼻喉类</vt:lpstr>
      <vt:lpstr>骨骼肌肉类</vt:lpstr>
      <vt:lpstr>神经系统类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user</cp:lastModifiedBy>
  <dcterms:created xsi:type="dcterms:W3CDTF">2023-06-15T03:00:00Z</dcterms:created>
  <dcterms:modified xsi:type="dcterms:W3CDTF">2026-05-18T16:40:39Z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564387BDD78742D58A8CDB14D9593D49_13</vt:lpwstr>
  </property>
  <property fmtid="{D5CDD505-2E9C-101B-9397-08002B2CF9AE}" pid="3" name="KSOProductBuildVer">
    <vt:lpwstr>2052-11.8.2.10386</vt:lpwstr>
  </property>
  <property fmtid="{D5CDD505-2E9C-101B-9397-08002B2CF9AE}" pid="4" name="KSOReadingLayout">
    <vt:bool>true</vt:bool>
  </property>
  <property fmtid="{D5CDD505-2E9C-101B-9397-08002B2CF9AE}" pid="5" name="CalculationRule">
    <vt:i4>0</vt:i4>
  </property>
</Properties>
</file>